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1825" windowHeight="13740"/>
  </bookViews>
  <sheets>
    <sheet name="资产提供者设置了时间限制或用途限制的资产明细表" sheetId="5" r:id="rId1"/>
  </sheets>
  <definedNames>
    <definedName name="_xlnm.Print_Area" localSheetId="0">资产提供者设置了时间限制或用途限制的资产明细表!$A$1:$H$122</definedName>
    <definedName name="_xlnm.Print_Titles" localSheetId="0">资产提供者设置了时间限制或用途限制的资产明细表!$1:$3</definedName>
  </definedNames>
  <calcPr calcId="145621"/>
</workbook>
</file>

<file path=xl/calcChain.xml><?xml version="1.0" encoding="utf-8"?>
<calcChain xmlns="http://schemas.openxmlformats.org/spreadsheetml/2006/main">
  <c r="G20" i="5" l="1"/>
  <c r="G21" i="5"/>
  <c r="G22" i="5"/>
  <c r="G23" i="5"/>
  <c r="F4" i="5" l="1"/>
  <c r="E4" i="5"/>
  <c r="D4" i="5"/>
  <c r="F12" i="5"/>
  <c r="D12" i="5"/>
  <c r="G4" i="5" l="1"/>
  <c r="F114" i="5"/>
  <c r="E11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5" i="5"/>
  <c r="G116" i="5"/>
  <c r="G117" i="5"/>
  <c r="G118" i="5"/>
  <c r="G119" i="5"/>
  <c r="G120" i="5"/>
  <c r="G121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D114" i="5" l="1"/>
  <c r="G114" i="5" s="1"/>
  <c r="E43" i="5"/>
  <c r="F43" i="5"/>
  <c r="D43" i="5"/>
  <c r="E24" i="5"/>
  <c r="F24" i="5"/>
  <c r="D24" i="5"/>
  <c r="G43" i="5" l="1"/>
  <c r="G24" i="5"/>
  <c r="D122" i="5"/>
  <c r="E122" i="5"/>
  <c r="F122" i="5"/>
  <c r="G122" i="5" l="1"/>
</calcChain>
</file>

<file path=xl/sharedStrings.xml><?xml version="1.0" encoding="utf-8"?>
<sst xmlns="http://schemas.openxmlformats.org/spreadsheetml/2006/main" count="359" uniqueCount="133">
  <si>
    <t>侨爱心学校</t>
  </si>
  <si>
    <t>福建华侨公益基金</t>
  </si>
  <si>
    <t>浙江华侨公益基金</t>
  </si>
  <si>
    <t>河南华侨公益基金</t>
  </si>
  <si>
    <t>黑龙江365公益基金</t>
  </si>
  <si>
    <t>“一河一带”沙棘专项基金</t>
  </si>
  <si>
    <t>北川中学援建</t>
  </si>
  <si>
    <t>社会捐赠</t>
  </si>
  <si>
    <r>
      <rPr>
        <sz val="10"/>
        <rFont val="宋体"/>
        <family val="3"/>
        <charset val="134"/>
      </rPr>
      <t>编制单位：中国华侨公益基金会</t>
    </r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</si>
  <si>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</si>
  <si>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项目</t>
    </r>
  </si>
  <si>
    <r>
      <rPr>
        <sz val="10"/>
        <rFont val="宋体"/>
        <family val="3"/>
        <charset val="134"/>
      </rPr>
      <t>来源</t>
    </r>
  </si>
  <si>
    <r>
      <rPr>
        <sz val="10"/>
        <rFont val="宋体"/>
        <family val="3"/>
        <charset val="134"/>
      </rPr>
      <t>年初余额</t>
    </r>
  </si>
  <si>
    <r>
      <rPr>
        <sz val="10"/>
        <rFont val="宋体"/>
        <family val="3"/>
        <charset val="134"/>
      </rPr>
      <t>本年增加</t>
    </r>
  </si>
  <si>
    <r>
      <rPr>
        <sz val="10"/>
        <rFont val="宋体"/>
        <family val="3"/>
        <charset val="134"/>
      </rPr>
      <t>限定条件</t>
    </r>
  </si>
  <si>
    <t>一、侨爱心工程</t>
    <phoneticPr fontId="1" type="noConversion"/>
  </si>
  <si>
    <t>二、中国侨联爱心公益基金</t>
    <phoneticPr fontId="1" type="noConversion"/>
  </si>
  <si>
    <t>三、专项基金</t>
    <phoneticPr fontId="1" type="noConversion"/>
  </si>
  <si>
    <t>四、公益专项</t>
    <phoneticPr fontId="1" type="noConversion"/>
  </si>
  <si>
    <t>总计</t>
    <phoneticPr fontId="1" type="noConversion"/>
  </si>
  <si>
    <r>
      <rPr>
        <sz val="10"/>
        <rFont val="宋体"/>
        <family val="3"/>
        <charset val="134"/>
      </rPr>
      <t>本年减少</t>
    </r>
  </si>
  <si>
    <r>
      <rPr>
        <sz val="10"/>
        <rFont val="宋体"/>
        <family val="3"/>
        <charset val="134"/>
      </rPr>
      <t>年末余额</t>
    </r>
  </si>
  <si>
    <t>用途限定</t>
  </si>
  <si>
    <t>资产提供者设置了时间限制或用途限制的资产明细表</t>
    <phoneticPr fontId="1" type="noConversion"/>
  </si>
  <si>
    <r>
      <rPr>
        <sz val="10"/>
        <rFont val="宋体"/>
        <family val="3"/>
        <charset val="134"/>
      </rPr>
      <t>单位：元</t>
    </r>
  </si>
  <si>
    <t>侨爱心图书室</t>
  </si>
  <si>
    <t>侨爱心卫生室</t>
  </si>
  <si>
    <t>365惠侨济困项目</t>
  </si>
  <si>
    <t>树人班项目</t>
  </si>
  <si>
    <t>南侨机工项目</t>
  </si>
  <si>
    <t>侨爱心光明行</t>
  </si>
  <si>
    <t>侨爱心健康行</t>
  </si>
  <si>
    <t>链家公益</t>
  </si>
  <si>
    <t>共铸中国心爱心行动</t>
  </si>
  <si>
    <t>让贫困高中生不再辍学</t>
  </si>
  <si>
    <t>点燃希望之光</t>
  </si>
  <si>
    <t>帮你筹</t>
  </si>
  <si>
    <t>聚爱公益</t>
  </si>
  <si>
    <t>灯火计划</t>
  </si>
  <si>
    <t>圆他们继续读书梦想</t>
  </si>
  <si>
    <t>其他</t>
  </si>
  <si>
    <t>让他们也有夏令营</t>
  </si>
  <si>
    <t>华侨冬奥冰雪博物馆</t>
  </si>
  <si>
    <t>重庆华侨公益基金</t>
  </si>
  <si>
    <t>中国侨联海外联谊专项基金</t>
  </si>
  <si>
    <t>中国侨联文化交流专项基金</t>
  </si>
  <si>
    <t>中国侨商会公益基金</t>
  </si>
  <si>
    <t>甘肃省侨联公益基金</t>
  </si>
  <si>
    <t>湖北省侨联专项基金</t>
  </si>
  <si>
    <t>江苏华侨公益基金</t>
  </si>
  <si>
    <t>陕西侨联公益事业发展基金</t>
  </si>
  <si>
    <t>上海侨爱基金</t>
  </si>
  <si>
    <t>山东侨联公益基金</t>
  </si>
  <si>
    <t>法顾委法律服务专项基金</t>
  </si>
  <si>
    <t>河北省侨联公益基金</t>
  </si>
  <si>
    <t>华侨华人研究基金</t>
  </si>
  <si>
    <t>中国华侨历史博物馆发展公益基金</t>
  </si>
  <si>
    <t>张文谓归侨老人基金</t>
  </si>
  <si>
    <t>永芳科技文化教育基金</t>
  </si>
  <si>
    <t>孙中山文教基金</t>
  </si>
  <si>
    <t>陈金荣文教基金</t>
  </si>
  <si>
    <t>林东爱心基金</t>
  </si>
  <si>
    <t>侨心教育慈善基金</t>
  </si>
  <si>
    <t>和睦家爱心基金</t>
  </si>
  <si>
    <t>崇世爱心基金</t>
  </si>
  <si>
    <t>绿色未来人才专项基金</t>
  </si>
  <si>
    <t>大爱基金</t>
  </si>
  <si>
    <t>彭先生基金</t>
  </si>
  <si>
    <t>邱维廉基金</t>
  </si>
  <si>
    <t>朱奕龙基金</t>
  </si>
  <si>
    <t>胡国赞基金</t>
  </si>
  <si>
    <t>安侨基金</t>
  </si>
  <si>
    <t>蓝丝带助残基金</t>
  </si>
  <si>
    <t>华人当代艺术基金</t>
  </si>
  <si>
    <t>易康公益专项基金</t>
  </si>
  <si>
    <t>正佳爱心基金</t>
  </si>
  <si>
    <t>神华爱心北川中学助教助学基金</t>
  </si>
  <si>
    <t>国际自我保健基金</t>
  </si>
  <si>
    <t>护疆和平基金</t>
  </si>
  <si>
    <t>还笑童颜血管瘤胎记基金</t>
  </si>
  <si>
    <t>中兴守护基金</t>
  </si>
  <si>
    <t>蓝天梦想基金</t>
  </si>
  <si>
    <t>国学发展基金</t>
  </si>
  <si>
    <t>中华山水公益基金</t>
  </si>
  <si>
    <t>正心正举公益基金</t>
  </si>
  <si>
    <t>希望之翼专项基金</t>
  </si>
  <si>
    <t>胜记仓爱心基金</t>
  </si>
  <si>
    <t>归侨侨眷养安享基金</t>
  </si>
  <si>
    <t>佰圆顺众专项基金</t>
  </si>
  <si>
    <t>丝路文化公益基金（原金恒丰基金）</t>
  </si>
  <si>
    <t>潮商学公益基金</t>
  </si>
  <si>
    <t>国际艺术发展基金</t>
  </si>
  <si>
    <t>中国美术国际交流公益基金</t>
  </si>
  <si>
    <t>小水滴新生专项基金</t>
  </si>
  <si>
    <t>德达心康公益基金</t>
  </si>
  <si>
    <t>千方公益基金</t>
  </si>
  <si>
    <t>善行团专项基金</t>
  </si>
  <si>
    <t>特殊教育公益基金</t>
  </si>
  <si>
    <t>东南亚公益发展专项基金</t>
  </si>
  <si>
    <t>青羚公益基金</t>
  </si>
  <si>
    <t>晋中市金桥爱心公益基金</t>
  </si>
  <si>
    <t>爱乐者国际文化艺术发展基金</t>
  </si>
  <si>
    <t>梦想发展专项基金</t>
  </si>
  <si>
    <t>一带一路.德国华商公益基金</t>
  </si>
  <si>
    <t>艳泓公益基金</t>
  </si>
  <si>
    <t>燕灵公益基金</t>
  </si>
  <si>
    <t>河南华侨教育公益基金</t>
  </si>
  <si>
    <t>笑玮爱心基金</t>
  </si>
  <si>
    <t>轻松筹原基金</t>
  </si>
  <si>
    <t>华侨华人应急救助基金</t>
  </si>
  <si>
    <t>金辉爱心基金</t>
  </si>
  <si>
    <t>朝阳区侨联公益基金</t>
  </si>
  <si>
    <t>百乘公益基金</t>
  </si>
  <si>
    <t>吕嘉全球华人艺术发展基金</t>
  </si>
  <si>
    <t>水立方公益基金</t>
  </si>
  <si>
    <t>陈嘉庚教育公益基金</t>
  </si>
  <si>
    <t>朱家莹青少年摄影公益基金</t>
  </si>
  <si>
    <t>姚志胜爱心基金</t>
  </si>
  <si>
    <t>中医药全球传播基金</t>
  </si>
  <si>
    <t>星炜爱心基金</t>
  </si>
  <si>
    <t>谈淑兰助学爱心基金</t>
  </si>
  <si>
    <t>职业人群关爱基金</t>
  </si>
  <si>
    <t>响沙湾公益基金</t>
  </si>
  <si>
    <t>世纪金源公益基金</t>
  </si>
  <si>
    <t>科学技术创新能力建设公益基金</t>
  </si>
  <si>
    <t>新萌芽专项基金</t>
  </si>
  <si>
    <t>救灾救难专项</t>
  </si>
  <si>
    <t>善学弱视专项</t>
  </si>
  <si>
    <t>侨联事业发展专项</t>
  </si>
  <si>
    <t>基金会公益发展专项</t>
  </si>
  <si>
    <t>抗击新型冠状病毒疫情</t>
  </si>
  <si>
    <t>世纪金源公益项目</t>
  </si>
  <si>
    <r>
      <t>2020</t>
    </r>
    <r>
      <rPr>
        <sz val="10"/>
        <rFont val="宋体"/>
        <family val="3"/>
        <charset val="134"/>
      </rPr>
      <t>年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</si>
</sst>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.00_);[Red]\(#,##0.00\)"/>
    <numFmt numFmtId="177" formatCode="#,##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43" fontId="6" fillId="0" borderId="0" xfId="1" applyFont="1" applyAlignment="1">
      <alignment horizontal="right" vertical="center"/>
    </xf>
    <xf numFmtId="43" fontId="7" fillId="0" borderId="0" xfId="1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0" fillId="0" borderId="0" xfId="1" applyFont="1" applyFill="1">
      <alignment vertical="center"/>
    </xf>
    <xf numFmtId="43" fontId="10" fillId="0" borderId="0" xfId="1" applyFont="1" applyFill="1" applyAlignment="1">
      <alignment horizontal="center" vertical="center"/>
    </xf>
    <xf numFmtId="43" fontId="10" fillId="0" borderId="0" xfId="1" applyFont="1">
      <alignment vertical="center"/>
    </xf>
    <xf numFmtId="43" fontId="3" fillId="0" borderId="0" xfId="1" applyFont="1">
      <alignment vertical="center"/>
    </xf>
    <xf numFmtId="43" fontId="10" fillId="2" borderId="0" xfId="1" applyFont="1" applyFill="1">
      <alignment vertical="center"/>
    </xf>
    <xf numFmtId="0" fontId="10" fillId="2" borderId="0" xfId="0" applyFont="1" applyFill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right" vertical="center"/>
    </xf>
    <xf numFmtId="49" fontId="7" fillId="0" borderId="1" xfId="6" applyNumberFormat="1" applyFont="1" applyFill="1" applyBorder="1" applyAlignment="1" applyProtection="1">
      <alignment horizontal="center" vertical="center"/>
    </xf>
    <xf numFmtId="0" fontId="7" fillId="0" borderId="1" xfId="6" applyNumberFormat="1" applyFont="1" applyFill="1" applyBorder="1" applyAlignment="1" applyProtection="1">
      <alignment horizontal="center" vertical="center" wrapText="1"/>
    </xf>
    <xf numFmtId="43" fontId="7" fillId="0" borderId="1" xfId="1" applyFont="1" applyFill="1" applyBorder="1" applyAlignment="1" applyProtection="1">
      <alignment horizontal="center" vertical="center"/>
    </xf>
    <xf numFmtId="43" fontId="7" fillId="0" borderId="1" xfId="6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7" fillId="0" borderId="0" xfId="6" applyFont="1" applyFill="1" applyBorder="1" applyAlignment="1"/>
    <xf numFmtId="0" fontId="6" fillId="0" borderId="0" xfId="6" applyNumberFormat="1" applyFont="1" applyFill="1" applyBorder="1" applyAlignment="1">
      <alignment horizontal="center" wrapText="1"/>
    </xf>
    <xf numFmtId="43" fontId="6" fillId="0" borderId="0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right"/>
    </xf>
    <xf numFmtId="43" fontId="7" fillId="0" borderId="0" xfId="1" applyFont="1" applyFill="1" applyBorder="1" applyAlignment="1" applyProtection="1">
      <alignment horizontal="right"/>
    </xf>
    <xf numFmtId="0" fontId="7" fillId="0" borderId="0" xfId="6" applyFont="1" applyFill="1" applyBorder="1" applyAlignment="1">
      <alignment horizontal="center"/>
    </xf>
    <xf numFmtId="43" fontId="10" fillId="0" borderId="0" xfId="1" applyFont="1" applyFill="1" applyAlignment="1"/>
    <xf numFmtId="0" fontId="10" fillId="0" borderId="0" xfId="0" applyFont="1" applyFill="1" applyAlignment="1"/>
    <xf numFmtId="0" fontId="11" fillId="0" borderId="0" xfId="6" quotePrefix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8">
    <cellStyle name="常规" xfId="0" builtinId="0"/>
    <cellStyle name="常规 2 2" xfId="2"/>
    <cellStyle name="常规 2 3" xfId="3"/>
    <cellStyle name="常规 2 4" xfId="5"/>
    <cellStyle name="常规 2 5" xfId="7"/>
    <cellStyle name="常规 4" xfId="4"/>
    <cellStyle name="常规 5" xfId="6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topLeftCell="A112" workbookViewId="0">
      <selection activeCell="K24" sqref="K24"/>
    </sheetView>
  </sheetViews>
  <sheetFormatPr defaultColWidth="9" defaultRowHeight="13.5"/>
  <cols>
    <col min="1" max="1" width="5.375" style="5" customWidth="1"/>
    <col min="2" max="2" width="25.75" style="6" customWidth="1"/>
    <col min="3" max="3" width="8.5" style="11" customWidth="1"/>
    <col min="4" max="7" width="13.625" style="9" customWidth="1"/>
    <col min="8" max="8" width="9.75" style="11" customWidth="1"/>
    <col min="9" max="9" width="17.875" style="14" bestFit="1" customWidth="1"/>
    <col min="10" max="16384" width="9" style="4"/>
  </cols>
  <sheetData>
    <row r="1" spans="1:9" s="2" customFormat="1" ht="48" customHeight="1">
      <c r="A1" s="40" t="s">
        <v>23</v>
      </c>
      <c r="B1" s="41"/>
      <c r="C1" s="41"/>
      <c r="D1" s="41"/>
      <c r="E1" s="41"/>
      <c r="F1" s="41"/>
      <c r="G1" s="41"/>
      <c r="H1" s="41"/>
      <c r="I1" s="12"/>
    </row>
    <row r="2" spans="1:9" s="39" customFormat="1" ht="20.100000000000001" customHeight="1">
      <c r="A2" s="32" t="s">
        <v>8</v>
      </c>
      <c r="B2" s="33"/>
      <c r="C2" s="34"/>
      <c r="D2" s="42" t="s">
        <v>132</v>
      </c>
      <c r="E2" s="42"/>
      <c r="F2" s="35"/>
      <c r="G2" s="36"/>
      <c r="H2" s="37" t="s">
        <v>24</v>
      </c>
      <c r="I2" s="38"/>
    </row>
    <row r="3" spans="1:9" s="3" customFormat="1" ht="18.95" customHeight="1">
      <c r="A3" s="20" t="s">
        <v>9</v>
      </c>
      <c r="B3" s="21" t="s">
        <v>10</v>
      </c>
      <c r="C3" s="20" t="s">
        <v>11</v>
      </c>
      <c r="D3" s="22" t="s">
        <v>12</v>
      </c>
      <c r="E3" s="22" t="s">
        <v>13</v>
      </c>
      <c r="F3" s="22" t="s">
        <v>20</v>
      </c>
      <c r="G3" s="22" t="s">
        <v>21</v>
      </c>
      <c r="H3" s="23" t="s">
        <v>14</v>
      </c>
      <c r="I3" s="13"/>
    </row>
    <row r="4" spans="1:9" ht="18.95" customHeight="1">
      <c r="A4" s="24" t="s">
        <v>15</v>
      </c>
      <c r="B4" s="24"/>
      <c r="C4" s="25"/>
      <c r="D4" s="19">
        <f>SUM(D5:D23)</f>
        <v>54534041.639999993</v>
      </c>
      <c r="E4" s="19">
        <f>SUM(E5:E23)</f>
        <v>101813146.07000001</v>
      </c>
      <c r="F4" s="19">
        <f>SUM(F5:F23)</f>
        <v>129686465.50999999</v>
      </c>
      <c r="G4" s="19">
        <f>SUM(D4+E4-F4)</f>
        <v>26660722.200000018</v>
      </c>
      <c r="H4" s="25"/>
    </row>
    <row r="5" spans="1:9" ht="18.95" customHeight="1">
      <c r="A5" s="26">
        <v>1</v>
      </c>
      <c r="B5" s="27" t="s">
        <v>0</v>
      </c>
      <c r="C5" s="28" t="s">
        <v>7</v>
      </c>
      <c r="D5" s="29">
        <v>1029327.77</v>
      </c>
      <c r="E5" s="29">
        <v>1439000</v>
      </c>
      <c r="F5" s="29">
        <v>1989000</v>
      </c>
      <c r="G5" s="29">
        <f t="shared" ref="G5:G68" si="0">SUM(D5+E5-F5)</f>
        <v>479327.77</v>
      </c>
      <c r="H5" s="28" t="s">
        <v>22</v>
      </c>
    </row>
    <row r="6" spans="1:9" ht="18.95" customHeight="1">
      <c r="A6" s="26">
        <v>2</v>
      </c>
      <c r="B6" s="27" t="s">
        <v>25</v>
      </c>
      <c r="C6" s="28" t="s">
        <v>7</v>
      </c>
      <c r="D6" s="29">
        <v>903920</v>
      </c>
      <c r="E6" s="29">
        <v>50000</v>
      </c>
      <c r="F6" s="29">
        <v>218400</v>
      </c>
      <c r="G6" s="29">
        <f t="shared" si="0"/>
        <v>735520</v>
      </c>
      <c r="H6" s="28" t="s">
        <v>22</v>
      </c>
    </row>
    <row r="7" spans="1:9" ht="18.95" customHeight="1">
      <c r="A7" s="26">
        <v>3</v>
      </c>
      <c r="B7" s="27" t="s">
        <v>26</v>
      </c>
      <c r="C7" s="28" t="s">
        <v>7</v>
      </c>
      <c r="D7" s="29">
        <v>0</v>
      </c>
      <c r="E7" s="29">
        <v>0</v>
      </c>
      <c r="F7" s="29">
        <v>0</v>
      </c>
      <c r="G7" s="29">
        <f t="shared" si="0"/>
        <v>0</v>
      </c>
      <c r="H7" s="28" t="s">
        <v>22</v>
      </c>
    </row>
    <row r="8" spans="1:9" ht="18.95" customHeight="1">
      <c r="A8" s="26">
        <v>4</v>
      </c>
      <c r="B8" s="27" t="s">
        <v>27</v>
      </c>
      <c r="C8" s="28" t="s">
        <v>7</v>
      </c>
      <c r="D8" s="29">
        <v>768563.16</v>
      </c>
      <c r="E8" s="29">
        <v>0</v>
      </c>
      <c r="F8" s="29">
        <v>0</v>
      </c>
      <c r="G8" s="29">
        <f t="shared" si="0"/>
        <v>768563.16</v>
      </c>
      <c r="H8" s="28" t="s">
        <v>22</v>
      </c>
    </row>
    <row r="9" spans="1:9" ht="18.95" customHeight="1">
      <c r="A9" s="26">
        <v>5</v>
      </c>
      <c r="B9" s="27" t="s">
        <v>28</v>
      </c>
      <c r="C9" s="28" t="s">
        <v>7</v>
      </c>
      <c r="D9" s="29">
        <v>1767921.11</v>
      </c>
      <c r="E9" s="29">
        <v>52628.07</v>
      </c>
      <c r="F9" s="29">
        <v>990000</v>
      </c>
      <c r="G9" s="29">
        <f t="shared" si="0"/>
        <v>830549.18000000017</v>
      </c>
      <c r="H9" s="28" t="s">
        <v>22</v>
      </c>
    </row>
    <row r="10" spans="1:9" ht="18.95" customHeight="1">
      <c r="A10" s="26">
        <v>6</v>
      </c>
      <c r="B10" s="27" t="s">
        <v>29</v>
      </c>
      <c r="C10" s="28" t="s">
        <v>7</v>
      </c>
      <c r="D10" s="29">
        <v>0</v>
      </c>
      <c r="E10" s="29">
        <v>36000</v>
      </c>
      <c r="F10" s="29">
        <v>36000</v>
      </c>
      <c r="G10" s="29">
        <f t="shared" si="0"/>
        <v>0</v>
      </c>
      <c r="H10" s="28" t="s">
        <v>22</v>
      </c>
    </row>
    <row r="11" spans="1:9" ht="18.95" customHeight="1">
      <c r="A11" s="26">
        <v>7</v>
      </c>
      <c r="B11" s="27" t="s">
        <v>30</v>
      </c>
      <c r="C11" s="28" t="s">
        <v>7</v>
      </c>
      <c r="D11" s="29">
        <v>10526684.41</v>
      </c>
      <c r="E11" s="29">
        <v>5873764.1399999997</v>
      </c>
      <c r="F11" s="29">
        <v>10011771.93</v>
      </c>
      <c r="G11" s="29">
        <f t="shared" si="0"/>
        <v>6388676.620000001</v>
      </c>
      <c r="H11" s="28" t="s">
        <v>22</v>
      </c>
    </row>
    <row r="12" spans="1:9" ht="18.95" customHeight="1">
      <c r="A12" s="26">
        <v>8</v>
      </c>
      <c r="B12" s="27" t="s">
        <v>31</v>
      </c>
      <c r="C12" s="28" t="s">
        <v>7</v>
      </c>
      <c r="D12" s="29">
        <f>66810778.14-35520000</f>
        <v>31290778.140000001</v>
      </c>
      <c r="E12" s="29">
        <v>0</v>
      </c>
      <c r="F12" s="29">
        <f>66382000-35520000</f>
        <v>30862000</v>
      </c>
      <c r="G12" s="29">
        <f t="shared" si="0"/>
        <v>428778.1400000006</v>
      </c>
      <c r="H12" s="28" t="s">
        <v>22</v>
      </c>
    </row>
    <row r="13" spans="1:9" ht="18.95" customHeight="1">
      <c r="A13" s="26">
        <v>9</v>
      </c>
      <c r="B13" s="27" t="s">
        <v>32</v>
      </c>
      <c r="C13" s="28" t="s">
        <v>7</v>
      </c>
      <c r="D13" s="29">
        <v>13404.74</v>
      </c>
      <c r="E13" s="29">
        <v>0</v>
      </c>
      <c r="F13" s="29">
        <v>0</v>
      </c>
      <c r="G13" s="29">
        <f t="shared" si="0"/>
        <v>13404.74</v>
      </c>
      <c r="H13" s="28" t="s">
        <v>22</v>
      </c>
    </row>
    <row r="14" spans="1:9" ht="18.95" customHeight="1">
      <c r="A14" s="26">
        <v>10</v>
      </c>
      <c r="B14" s="27" t="s">
        <v>33</v>
      </c>
      <c r="C14" s="28" t="s">
        <v>7</v>
      </c>
      <c r="D14" s="29">
        <v>108.41</v>
      </c>
      <c r="E14" s="29">
        <v>0</v>
      </c>
      <c r="F14" s="29">
        <v>108.41</v>
      </c>
      <c r="G14" s="29">
        <f t="shared" si="0"/>
        <v>0</v>
      </c>
      <c r="H14" s="28" t="s">
        <v>22</v>
      </c>
    </row>
    <row r="15" spans="1:9" ht="18.95" customHeight="1">
      <c r="A15" s="26">
        <v>11</v>
      </c>
      <c r="B15" s="27" t="s">
        <v>34</v>
      </c>
      <c r="C15" s="28" t="s">
        <v>7</v>
      </c>
      <c r="D15" s="29">
        <v>89601.15</v>
      </c>
      <c r="E15" s="29">
        <v>39398.71</v>
      </c>
      <c r="F15" s="29">
        <v>126000</v>
      </c>
      <c r="G15" s="29">
        <f t="shared" si="0"/>
        <v>2999.859999999986</v>
      </c>
      <c r="H15" s="28" t="s">
        <v>22</v>
      </c>
    </row>
    <row r="16" spans="1:9" ht="18.95" customHeight="1">
      <c r="A16" s="26">
        <v>12</v>
      </c>
      <c r="B16" s="27" t="s">
        <v>35</v>
      </c>
      <c r="C16" s="28" t="s">
        <v>7</v>
      </c>
      <c r="D16" s="29">
        <v>18067</v>
      </c>
      <c r="E16" s="29">
        <v>0</v>
      </c>
      <c r="F16" s="29">
        <v>18067</v>
      </c>
      <c r="G16" s="29">
        <f t="shared" si="0"/>
        <v>0</v>
      </c>
      <c r="H16" s="28" t="s">
        <v>22</v>
      </c>
    </row>
    <row r="17" spans="1:9" ht="18.95" customHeight="1">
      <c r="A17" s="26">
        <v>13</v>
      </c>
      <c r="B17" s="27" t="s">
        <v>36</v>
      </c>
      <c r="C17" s="28" t="s">
        <v>7</v>
      </c>
      <c r="D17" s="29">
        <v>165</v>
      </c>
      <c r="E17" s="29">
        <v>0</v>
      </c>
      <c r="F17" s="29">
        <v>165</v>
      </c>
      <c r="G17" s="29">
        <f t="shared" si="0"/>
        <v>0</v>
      </c>
      <c r="H17" s="28" t="s">
        <v>22</v>
      </c>
    </row>
    <row r="18" spans="1:9" ht="18.95" customHeight="1">
      <c r="A18" s="26">
        <v>14</v>
      </c>
      <c r="B18" s="27" t="s">
        <v>37</v>
      </c>
      <c r="C18" s="28" t="s">
        <v>7</v>
      </c>
      <c r="D18" s="29">
        <v>320108.07</v>
      </c>
      <c r="E18" s="29">
        <v>0</v>
      </c>
      <c r="F18" s="29">
        <v>320108.07</v>
      </c>
      <c r="G18" s="29">
        <f t="shared" si="0"/>
        <v>0</v>
      </c>
      <c r="H18" s="28" t="s">
        <v>22</v>
      </c>
    </row>
    <row r="19" spans="1:9" ht="18.95" customHeight="1">
      <c r="A19" s="26">
        <v>15</v>
      </c>
      <c r="B19" s="27" t="s">
        <v>38</v>
      </c>
      <c r="C19" s="28" t="s">
        <v>7</v>
      </c>
      <c r="D19" s="29">
        <v>380</v>
      </c>
      <c r="E19" s="29">
        <v>141898</v>
      </c>
      <c r="F19" s="29">
        <v>140165</v>
      </c>
      <c r="G19" s="29">
        <f t="shared" si="0"/>
        <v>2113</v>
      </c>
      <c r="H19" s="28" t="s">
        <v>22</v>
      </c>
    </row>
    <row r="20" spans="1:9" ht="18.95" customHeight="1">
      <c r="A20" s="26">
        <v>16</v>
      </c>
      <c r="B20" s="27" t="s">
        <v>39</v>
      </c>
      <c r="C20" s="28" t="s">
        <v>7</v>
      </c>
      <c r="D20" s="29">
        <v>17483.689999999999</v>
      </c>
      <c r="E20" s="29">
        <v>0</v>
      </c>
      <c r="F20" s="29">
        <v>17483.689999999999</v>
      </c>
      <c r="G20" s="29">
        <f t="shared" si="0"/>
        <v>0</v>
      </c>
      <c r="H20" s="28" t="s">
        <v>22</v>
      </c>
    </row>
    <row r="21" spans="1:9" ht="18.95" customHeight="1">
      <c r="A21" s="26">
        <v>17</v>
      </c>
      <c r="B21" s="27" t="s">
        <v>40</v>
      </c>
      <c r="C21" s="28" t="s">
        <v>7</v>
      </c>
      <c r="D21" s="29">
        <v>767661.47</v>
      </c>
      <c r="E21" s="29">
        <v>4805360</v>
      </c>
      <c r="F21" s="29">
        <v>5505360</v>
      </c>
      <c r="G21" s="29">
        <f t="shared" si="0"/>
        <v>67661.469999999739</v>
      </c>
      <c r="H21" s="28" t="s">
        <v>22</v>
      </c>
    </row>
    <row r="22" spans="1:9" ht="18.95" customHeight="1">
      <c r="A22" s="26">
        <v>18</v>
      </c>
      <c r="B22" s="27" t="s">
        <v>41</v>
      </c>
      <c r="C22" s="28" t="s">
        <v>7</v>
      </c>
      <c r="D22" s="29">
        <v>1695.62</v>
      </c>
      <c r="E22" s="29">
        <v>0</v>
      </c>
      <c r="F22" s="29">
        <v>1695.62</v>
      </c>
      <c r="G22" s="29">
        <f t="shared" si="0"/>
        <v>0</v>
      </c>
      <c r="H22" s="28" t="s">
        <v>22</v>
      </c>
    </row>
    <row r="23" spans="1:9" ht="18.95" customHeight="1">
      <c r="A23" s="26">
        <v>19</v>
      </c>
      <c r="B23" s="27" t="s">
        <v>42</v>
      </c>
      <c r="C23" s="28" t="s">
        <v>7</v>
      </c>
      <c r="D23" s="29">
        <v>7018171.9000000004</v>
      </c>
      <c r="E23" s="29">
        <v>89375097.150000006</v>
      </c>
      <c r="F23" s="29">
        <v>79450140.790000007</v>
      </c>
      <c r="G23" s="29">
        <f t="shared" si="0"/>
        <v>16943128.260000005</v>
      </c>
      <c r="H23" s="28" t="s">
        <v>22</v>
      </c>
    </row>
    <row r="24" spans="1:9" ht="18.95" customHeight="1">
      <c r="A24" s="24" t="s">
        <v>16</v>
      </c>
      <c r="B24" s="24"/>
      <c r="C24" s="25"/>
      <c r="D24" s="19">
        <f>SUM(D25:D42)</f>
        <v>23348699.109999999</v>
      </c>
      <c r="E24" s="19">
        <f>SUM(E25:E42)</f>
        <v>6694851.5199999996</v>
      </c>
      <c r="F24" s="19">
        <f>SUM(F25:F42)</f>
        <v>6869175.4399999995</v>
      </c>
      <c r="G24" s="19">
        <f t="shared" si="0"/>
        <v>23174375.189999998</v>
      </c>
      <c r="H24" s="25"/>
    </row>
    <row r="25" spans="1:9" ht="18.95" customHeight="1">
      <c r="A25" s="26">
        <v>20</v>
      </c>
      <c r="B25" s="27" t="s">
        <v>1</v>
      </c>
      <c r="C25" s="28" t="s">
        <v>7</v>
      </c>
      <c r="D25" s="29">
        <v>14374312.140000001</v>
      </c>
      <c r="E25" s="29">
        <v>0</v>
      </c>
      <c r="F25" s="29">
        <v>1050000</v>
      </c>
      <c r="G25" s="29">
        <f t="shared" si="0"/>
        <v>13324312.140000001</v>
      </c>
      <c r="H25" s="28" t="s">
        <v>22</v>
      </c>
    </row>
    <row r="26" spans="1:9" ht="18.95" customHeight="1">
      <c r="A26" s="26">
        <v>21</v>
      </c>
      <c r="B26" s="27" t="s">
        <v>2</v>
      </c>
      <c r="C26" s="28" t="s">
        <v>7</v>
      </c>
      <c r="D26" s="29">
        <v>36583.65</v>
      </c>
      <c r="E26" s="29">
        <v>0</v>
      </c>
      <c r="F26" s="29">
        <v>0</v>
      </c>
      <c r="G26" s="29">
        <f t="shared" si="0"/>
        <v>36583.65</v>
      </c>
      <c r="H26" s="28" t="s">
        <v>22</v>
      </c>
    </row>
    <row r="27" spans="1:9" ht="18.95" customHeight="1">
      <c r="A27" s="26">
        <v>22</v>
      </c>
      <c r="B27" s="27" t="s">
        <v>43</v>
      </c>
      <c r="C27" s="28" t="s">
        <v>7</v>
      </c>
      <c r="D27" s="29">
        <v>0</v>
      </c>
      <c r="E27" s="29">
        <v>0</v>
      </c>
      <c r="F27" s="29">
        <v>0</v>
      </c>
      <c r="G27" s="29">
        <f t="shared" si="0"/>
        <v>0</v>
      </c>
      <c r="H27" s="28" t="s">
        <v>22</v>
      </c>
    </row>
    <row r="28" spans="1:9" ht="18.95" customHeight="1">
      <c r="A28" s="26">
        <v>23</v>
      </c>
      <c r="B28" s="27" t="s">
        <v>4</v>
      </c>
      <c r="C28" s="28" t="s">
        <v>7</v>
      </c>
      <c r="D28" s="29">
        <v>99645.85</v>
      </c>
      <c r="E28" s="29">
        <v>0</v>
      </c>
      <c r="F28" s="29">
        <v>0</v>
      </c>
      <c r="G28" s="29">
        <f t="shared" si="0"/>
        <v>99645.85</v>
      </c>
      <c r="H28" s="28" t="s">
        <v>22</v>
      </c>
    </row>
    <row r="29" spans="1:9" ht="18.95" customHeight="1">
      <c r="A29" s="26">
        <v>24</v>
      </c>
      <c r="B29" s="27" t="s">
        <v>3</v>
      </c>
      <c r="C29" s="28" t="s">
        <v>7</v>
      </c>
      <c r="D29" s="29">
        <v>1490000</v>
      </c>
      <c r="E29" s="29">
        <v>0</v>
      </c>
      <c r="F29" s="29">
        <v>0</v>
      </c>
      <c r="G29" s="29">
        <f t="shared" si="0"/>
        <v>1490000</v>
      </c>
      <c r="H29" s="28" t="s">
        <v>22</v>
      </c>
    </row>
    <row r="30" spans="1:9" ht="18.95" customHeight="1">
      <c r="A30" s="26">
        <v>25</v>
      </c>
      <c r="B30" s="27" t="s">
        <v>44</v>
      </c>
      <c r="C30" s="28" t="s">
        <v>7</v>
      </c>
      <c r="D30" s="29">
        <v>133580.44</v>
      </c>
      <c r="E30" s="29">
        <v>0</v>
      </c>
      <c r="F30" s="29">
        <v>133580.44</v>
      </c>
      <c r="G30" s="29">
        <f t="shared" si="0"/>
        <v>0</v>
      </c>
      <c r="H30" s="28" t="s">
        <v>22</v>
      </c>
    </row>
    <row r="31" spans="1:9" ht="18.95" customHeight="1">
      <c r="A31" s="26">
        <v>26</v>
      </c>
      <c r="B31" s="27" t="s">
        <v>45</v>
      </c>
      <c r="C31" s="28" t="s">
        <v>7</v>
      </c>
      <c r="D31" s="29">
        <v>50732.98</v>
      </c>
      <c r="E31" s="29">
        <v>0</v>
      </c>
      <c r="F31" s="29">
        <v>0</v>
      </c>
      <c r="G31" s="29">
        <f t="shared" si="0"/>
        <v>50732.98</v>
      </c>
      <c r="H31" s="28" t="s">
        <v>22</v>
      </c>
    </row>
    <row r="32" spans="1:9" s="17" customFormat="1" ht="18.95" customHeight="1">
      <c r="A32" s="26">
        <v>27</v>
      </c>
      <c r="B32" s="27" t="s">
        <v>46</v>
      </c>
      <c r="C32" s="28" t="s">
        <v>7</v>
      </c>
      <c r="D32" s="29">
        <v>1000000</v>
      </c>
      <c r="E32" s="29">
        <v>970000</v>
      </c>
      <c r="F32" s="29">
        <v>970000</v>
      </c>
      <c r="G32" s="29">
        <f t="shared" si="0"/>
        <v>1000000</v>
      </c>
      <c r="H32" s="28" t="s">
        <v>22</v>
      </c>
      <c r="I32" s="16"/>
    </row>
    <row r="33" spans="1:9" ht="18.95" customHeight="1">
      <c r="A33" s="26">
        <v>28</v>
      </c>
      <c r="B33" s="27" t="s">
        <v>47</v>
      </c>
      <c r="C33" s="28" t="s">
        <v>7</v>
      </c>
      <c r="D33" s="29">
        <v>0</v>
      </c>
      <c r="E33" s="29">
        <v>1154582</v>
      </c>
      <c r="F33" s="29">
        <v>235642</v>
      </c>
      <c r="G33" s="29">
        <f t="shared" si="0"/>
        <v>918940</v>
      </c>
      <c r="H33" s="28" t="s">
        <v>22</v>
      </c>
    </row>
    <row r="34" spans="1:9" ht="18.95" customHeight="1">
      <c r="A34" s="26">
        <v>29</v>
      </c>
      <c r="B34" s="27" t="s">
        <v>48</v>
      </c>
      <c r="C34" s="28" t="s">
        <v>7</v>
      </c>
      <c r="D34" s="29">
        <v>3000000.38</v>
      </c>
      <c r="E34" s="29">
        <v>120269.52</v>
      </c>
      <c r="F34" s="29">
        <v>120000</v>
      </c>
      <c r="G34" s="29">
        <f t="shared" si="0"/>
        <v>3000269.9</v>
      </c>
      <c r="H34" s="28" t="s">
        <v>22</v>
      </c>
    </row>
    <row r="35" spans="1:9" ht="18.95" customHeight="1">
      <c r="A35" s="26">
        <v>30</v>
      </c>
      <c r="B35" s="27" t="s">
        <v>49</v>
      </c>
      <c r="C35" s="28" t="s">
        <v>7</v>
      </c>
      <c r="D35" s="29">
        <v>150000</v>
      </c>
      <c r="E35" s="29">
        <v>0</v>
      </c>
      <c r="F35" s="29">
        <v>0</v>
      </c>
      <c r="G35" s="29">
        <f t="shared" si="0"/>
        <v>150000</v>
      </c>
      <c r="H35" s="28" t="s">
        <v>22</v>
      </c>
    </row>
    <row r="36" spans="1:9" ht="18.95" customHeight="1">
      <c r="A36" s="26">
        <v>31</v>
      </c>
      <c r="B36" s="27" t="s">
        <v>50</v>
      </c>
      <c r="C36" s="28" t="s">
        <v>7</v>
      </c>
      <c r="D36" s="29">
        <v>1056988.67</v>
      </c>
      <c r="E36" s="29">
        <v>0</v>
      </c>
      <c r="F36" s="29">
        <v>0</v>
      </c>
      <c r="G36" s="29">
        <f t="shared" si="0"/>
        <v>1056988.67</v>
      </c>
      <c r="H36" s="28" t="s">
        <v>22</v>
      </c>
    </row>
    <row r="37" spans="1:9" ht="18.95" customHeight="1">
      <c r="A37" s="26">
        <v>32</v>
      </c>
      <c r="B37" s="27" t="s">
        <v>51</v>
      </c>
      <c r="C37" s="28" t="s">
        <v>7</v>
      </c>
      <c r="D37" s="29">
        <v>117954</v>
      </c>
      <c r="E37" s="29">
        <v>0</v>
      </c>
      <c r="F37" s="29">
        <v>117954</v>
      </c>
      <c r="G37" s="29">
        <f t="shared" si="0"/>
        <v>0</v>
      </c>
      <c r="H37" s="28" t="s">
        <v>22</v>
      </c>
    </row>
    <row r="38" spans="1:9" ht="18.95" customHeight="1">
      <c r="A38" s="26">
        <v>33</v>
      </c>
      <c r="B38" s="27" t="s">
        <v>52</v>
      </c>
      <c r="C38" s="28" t="s">
        <v>7</v>
      </c>
      <c r="D38" s="29">
        <v>506652</v>
      </c>
      <c r="E38" s="29">
        <v>1000000</v>
      </c>
      <c r="F38" s="29">
        <v>1200000</v>
      </c>
      <c r="G38" s="29">
        <f t="shared" si="0"/>
        <v>306652</v>
      </c>
      <c r="H38" s="28" t="s">
        <v>22</v>
      </c>
    </row>
    <row r="39" spans="1:9" ht="18.95" customHeight="1">
      <c r="A39" s="26">
        <v>34</v>
      </c>
      <c r="B39" s="27" t="s">
        <v>53</v>
      </c>
      <c r="C39" s="28" t="s">
        <v>7</v>
      </c>
      <c r="D39" s="29">
        <v>308000</v>
      </c>
      <c r="E39" s="29">
        <v>0</v>
      </c>
      <c r="F39" s="29">
        <v>153999</v>
      </c>
      <c r="G39" s="29">
        <f t="shared" si="0"/>
        <v>154001</v>
      </c>
      <c r="H39" s="28" t="s">
        <v>22</v>
      </c>
    </row>
    <row r="40" spans="1:9" ht="18.95" customHeight="1">
      <c r="A40" s="26">
        <v>35</v>
      </c>
      <c r="B40" s="27" t="s">
        <v>54</v>
      </c>
      <c r="C40" s="28" t="s">
        <v>7</v>
      </c>
      <c r="D40" s="29">
        <v>1024249</v>
      </c>
      <c r="E40" s="29">
        <v>0</v>
      </c>
      <c r="F40" s="29">
        <v>0</v>
      </c>
      <c r="G40" s="29">
        <f t="shared" si="0"/>
        <v>1024249</v>
      </c>
      <c r="H40" s="28" t="s">
        <v>22</v>
      </c>
    </row>
    <row r="41" spans="1:9" ht="18.95" customHeight="1">
      <c r="A41" s="26">
        <v>36</v>
      </c>
      <c r="B41" s="27" t="s">
        <v>55</v>
      </c>
      <c r="C41" s="28" t="s">
        <v>7</v>
      </c>
      <c r="D41" s="29">
        <v>0</v>
      </c>
      <c r="E41" s="29">
        <v>1950000</v>
      </c>
      <c r="F41" s="29">
        <v>1900000</v>
      </c>
      <c r="G41" s="29">
        <f t="shared" si="0"/>
        <v>50000</v>
      </c>
      <c r="H41" s="28" t="s">
        <v>22</v>
      </c>
    </row>
    <row r="42" spans="1:9" ht="18.95" customHeight="1">
      <c r="A42" s="26">
        <v>37</v>
      </c>
      <c r="B42" s="31" t="s">
        <v>56</v>
      </c>
      <c r="C42" s="28" t="s">
        <v>7</v>
      </c>
      <c r="D42" s="29">
        <v>0</v>
      </c>
      <c r="E42" s="29">
        <v>1500000</v>
      </c>
      <c r="F42" s="29">
        <v>988000</v>
      </c>
      <c r="G42" s="29">
        <f t="shared" si="0"/>
        <v>512000</v>
      </c>
      <c r="H42" s="28" t="s">
        <v>22</v>
      </c>
    </row>
    <row r="43" spans="1:9" ht="18.95" customHeight="1">
      <c r="A43" s="24" t="s">
        <v>17</v>
      </c>
      <c r="B43" s="24"/>
      <c r="C43" s="25"/>
      <c r="D43" s="19">
        <f>SUM(D44:D113)</f>
        <v>61619645.109999985</v>
      </c>
      <c r="E43" s="19">
        <f>SUM(E44:E113)</f>
        <v>191562759.95000002</v>
      </c>
      <c r="F43" s="19">
        <f>SUM(F44:F113)</f>
        <v>111739458.49000001</v>
      </c>
      <c r="G43" s="19">
        <f t="shared" si="0"/>
        <v>141442946.56999999</v>
      </c>
      <c r="H43" s="25"/>
    </row>
    <row r="44" spans="1:9" ht="18.95" customHeight="1">
      <c r="A44" s="26">
        <v>38</v>
      </c>
      <c r="B44" s="27" t="s">
        <v>57</v>
      </c>
      <c r="C44" s="28" t="s">
        <v>7</v>
      </c>
      <c r="D44" s="29">
        <v>1275386.72</v>
      </c>
      <c r="E44" s="29">
        <v>27000</v>
      </c>
      <c r="F44" s="29">
        <v>0</v>
      </c>
      <c r="G44" s="29">
        <f t="shared" si="0"/>
        <v>1302386.72</v>
      </c>
      <c r="H44" s="28" t="s">
        <v>22</v>
      </c>
    </row>
    <row r="45" spans="1:9" ht="18.95" customHeight="1">
      <c r="A45" s="26">
        <v>39</v>
      </c>
      <c r="B45" s="27" t="s">
        <v>58</v>
      </c>
      <c r="C45" s="28" t="s">
        <v>7</v>
      </c>
      <c r="D45" s="29">
        <v>2456646.08</v>
      </c>
      <c r="E45" s="29">
        <v>54000</v>
      </c>
      <c r="F45" s="29">
        <v>0</v>
      </c>
      <c r="G45" s="29">
        <f t="shared" si="0"/>
        <v>2510646.08</v>
      </c>
      <c r="H45" s="28" t="s">
        <v>22</v>
      </c>
    </row>
    <row r="46" spans="1:9" ht="18.95" customHeight="1">
      <c r="A46" s="26">
        <v>40</v>
      </c>
      <c r="B46" s="27" t="s">
        <v>59</v>
      </c>
      <c r="C46" s="28" t="s">
        <v>7</v>
      </c>
      <c r="D46" s="29">
        <v>2647500</v>
      </c>
      <c r="E46" s="29">
        <v>59400</v>
      </c>
      <c r="F46" s="29">
        <v>0</v>
      </c>
      <c r="G46" s="29">
        <f t="shared" si="0"/>
        <v>2706900</v>
      </c>
      <c r="H46" s="28" t="s">
        <v>22</v>
      </c>
    </row>
    <row r="47" spans="1:9" ht="18.95" customHeight="1">
      <c r="A47" s="26">
        <v>41</v>
      </c>
      <c r="B47" s="27" t="s">
        <v>60</v>
      </c>
      <c r="C47" s="28" t="s">
        <v>7</v>
      </c>
      <c r="D47" s="29">
        <v>5140088.3600000003</v>
      </c>
      <c r="E47" s="29">
        <v>135000</v>
      </c>
      <c r="F47" s="29">
        <v>0</v>
      </c>
      <c r="G47" s="29">
        <f t="shared" si="0"/>
        <v>5275088.3600000003</v>
      </c>
      <c r="H47" s="28" t="s">
        <v>22</v>
      </c>
    </row>
    <row r="48" spans="1:9" s="1" customFormat="1" ht="18.95" customHeight="1">
      <c r="A48" s="26">
        <v>42</v>
      </c>
      <c r="B48" s="27" t="s">
        <v>61</v>
      </c>
      <c r="C48" s="28" t="s">
        <v>7</v>
      </c>
      <c r="D48" s="29">
        <v>825000</v>
      </c>
      <c r="E48" s="29">
        <v>0</v>
      </c>
      <c r="F48" s="29">
        <v>250000</v>
      </c>
      <c r="G48" s="29">
        <f t="shared" si="0"/>
        <v>575000</v>
      </c>
      <c r="H48" s="28" t="s">
        <v>22</v>
      </c>
      <c r="I48" s="15"/>
    </row>
    <row r="49" spans="1:9" ht="18.95" customHeight="1">
      <c r="A49" s="26">
        <v>43</v>
      </c>
      <c r="B49" s="27" t="s">
        <v>62</v>
      </c>
      <c r="C49" s="28" t="s">
        <v>7</v>
      </c>
      <c r="D49" s="29">
        <v>3518346</v>
      </c>
      <c r="E49" s="29">
        <v>779246.66</v>
      </c>
      <c r="F49" s="29">
        <v>4125000</v>
      </c>
      <c r="G49" s="29">
        <f t="shared" si="0"/>
        <v>172592.66000000015</v>
      </c>
      <c r="H49" s="28" t="s">
        <v>22</v>
      </c>
    </row>
    <row r="50" spans="1:9" s="1" customFormat="1" ht="18.95" customHeight="1">
      <c r="A50" s="26">
        <v>44</v>
      </c>
      <c r="B50" s="27" t="s">
        <v>63</v>
      </c>
      <c r="C50" s="28" t="s">
        <v>7</v>
      </c>
      <c r="D50" s="29">
        <v>447344.54</v>
      </c>
      <c r="E50" s="29">
        <v>12400381.07</v>
      </c>
      <c r="F50" s="29">
        <v>12438068.73</v>
      </c>
      <c r="G50" s="29">
        <f t="shared" si="0"/>
        <v>409656.87999999896</v>
      </c>
      <c r="H50" s="28" t="s">
        <v>22</v>
      </c>
      <c r="I50" s="15"/>
    </row>
    <row r="51" spans="1:9" ht="18.95" customHeight="1">
      <c r="A51" s="26">
        <v>45</v>
      </c>
      <c r="B51" s="27" t="s">
        <v>64</v>
      </c>
      <c r="C51" s="28" t="s">
        <v>7</v>
      </c>
      <c r="D51" s="29">
        <v>2153284.5299999998</v>
      </c>
      <c r="E51" s="29">
        <v>1510049.86</v>
      </c>
      <c r="F51" s="29">
        <v>1231810.1000000001</v>
      </c>
      <c r="G51" s="29">
        <f t="shared" si="0"/>
        <v>2431524.2899999996</v>
      </c>
      <c r="H51" s="28" t="s">
        <v>22</v>
      </c>
    </row>
    <row r="52" spans="1:9" s="1" customFormat="1" ht="18.95" customHeight="1">
      <c r="A52" s="26">
        <v>46</v>
      </c>
      <c r="B52" s="27" t="s">
        <v>65</v>
      </c>
      <c r="C52" s="28" t="s">
        <v>7</v>
      </c>
      <c r="D52" s="29">
        <v>1334604.6399999999</v>
      </c>
      <c r="E52" s="29">
        <v>0</v>
      </c>
      <c r="F52" s="29">
        <v>0</v>
      </c>
      <c r="G52" s="29">
        <f t="shared" si="0"/>
        <v>1334604.6399999999</v>
      </c>
      <c r="H52" s="28" t="s">
        <v>22</v>
      </c>
      <c r="I52" s="15"/>
    </row>
    <row r="53" spans="1:9" s="1" customFormat="1" ht="18.95" customHeight="1">
      <c r="A53" s="26">
        <v>47</v>
      </c>
      <c r="B53" s="27" t="s">
        <v>66</v>
      </c>
      <c r="C53" s="28" t="s">
        <v>7</v>
      </c>
      <c r="D53" s="29">
        <v>850000</v>
      </c>
      <c r="E53" s="29">
        <v>0</v>
      </c>
      <c r="F53" s="29">
        <v>0</v>
      </c>
      <c r="G53" s="29">
        <f t="shared" si="0"/>
        <v>850000</v>
      </c>
      <c r="H53" s="28" t="s">
        <v>22</v>
      </c>
      <c r="I53" s="15"/>
    </row>
    <row r="54" spans="1:9" s="1" customFormat="1" ht="18.95" customHeight="1">
      <c r="A54" s="26">
        <v>48</v>
      </c>
      <c r="B54" s="27" t="s">
        <v>67</v>
      </c>
      <c r="C54" s="28" t="s">
        <v>7</v>
      </c>
      <c r="D54" s="29">
        <v>1354363.95</v>
      </c>
      <c r="E54" s="29">
        <v>0</v>
      </c>
      <c r="F54" s="29">
        <v>0</v>
      </c>
      <c r="G54" s="29">
        <f t="shared" si="0"/>
        <v>1354363.95</v>
      </c>
      <c r="H54" s="28" t="s">
        <v>22</v>
      </c>
      <c r="I54" s="15"/>
    </row>
    <row r="55" spans="1:9" ht="18.95" customHeight="1">
      <c r="A55" s="26">
        <v>49</v>
      </c>
      <c r="B55" s="27" t="s">
        <v>68</v>
      </c>
      <c r="C55" s="28" t="s">
        <v>7</v>
      </c>
      <c r="D55" s="29">
        <v>343950</v>
      </c>
      <c r="E55" s="29">
        <v>0</v>
      </c>
      <c r="F55" s="29">
        <v>143950</v>
      </c>
      <c r="G55" s="29">
        <f t="shared" si="0"/>
        <v>200000</v>
      </c>
      <c r="H55" s="28" t="s">
        <v>22</v>
      </c>
    </row>
    <row r="56" spans="1:9" ht="18.95" customHeight="1">
      <c r="A56" s="26">
        <v>50</v>
      </c>
      <c r="B56" s="27" t="s">
        <v>69</v>
      </c>
      <c r="C56" s="28" t="s">
        <v>7</v>
      </c>
      <c r="D56" s="29">
        <v>482095.48</v>
      </c>
      <c r="E56" s="29">
        <v>2000000</v>
      </c>
      <c r="F56" s="29">
        <v>2000000</v>
      </c>
      <c r="G56" s="29">
        <f t="shared" si="0"/>
        <v>482095.48</v>
      </c>
      <c r="H56" s="28" t="s">
        <v>22</v>
      </c>
    </row>
    <row r="57" spans="1:9" ht="18.95" customHeight="1">
      <c r="A57" s="26">
        <v>51</v>
      </c>
      <c r="B57" s="27" t="s">
        <v>70</v>
      </c>
      <c r="C57" s="28" t="s">
        <v>7</v>
      </c>
      <c r="D57" s="29">
        <v>0</v>
      </c>
      <c r="E57" s="29">
        <v>0</v>
      </c>
      <c r="F57" s="29">
        <v>0</v>
      </c>
      <c r="G57" s="29">
        <f t="shared" si="0"/>
        <v>0</v>
      </c>
      <c r="H57" s="28" t="s">
        <v>22</v>
      </c>
    </row>
    <row r="58" spans="1:9" ht="18.95" customHeight="1">
      <c r="A58" s="26">
        <v>52</v>
      </c>
      <c r="B58" s="27" t="s">
        <v>71</v>
      </c>
      <c r="C58" s="28" t="s">
        <v>7</v>
      </c>
      <c r="D58" s="29">
        <v>281000</v>
      </c>
      <c r="E58" s="29">
        <v>22040000</v>
      </c>
      <c r="F58" s="29">
        <v>22020000</v>
      </c>
      <c r="G58" s="29">
        <f t="shared" si="0"/>
        <v>301000</v>
      </c>
      <c r="H58" s="28" t="s">
        <v>22</v>
      </c>
    </row>
    <row r="59" spans="1:9" ht="18.95" customHeight="1">
      <c r="A59" s="26">
        <v>53</v>
      </c>
      <c r="B59" s="27" t="s">
        <v>72</v>
      </c>
      <c r="C59" s="28" t="s">
        <v>7</v>
      </c>
      <c r="D59" s="29">
        <v>288620.55</v>
      </c>
      <c r="E59" s="29">
        <v>0</v>
      </c>
      <c r="F59" s="29">
        <v>0</v>
      </c>
      <c r="G59" s="29">
        <f t="shared" si="0"/>
        <v>288620.55</v>
      </c>
      <c r="H59" s="28" t="s">
        <v>22</v>
      </c>
    </row>
    <row r="60" spans="1:9" ht="18.95" customHeight="1">
      <c r="A60" s="26">
        <v>54</v>
      </c>
      <c r="B60" s="27" t="s">
        <v>73</v>
      </c>
      <c r="C60" s="28" t="s">
        <v>7</v>
      </c>
      <c r="D60" s="29">
        <v>1216822.9099999999</v>
      </c>
      <c r="E60" s="29">
        <v>0</v>
      </c>
      <c r="F60" s="29">
        <v>100660</v>
      </c>
      <c r="G60" s="29">
        <f t="shared" si="0"/>
        <v>1116162.9099999999</v>
      </c>
      <c r="H60" s="28" t="s">
        <v>22</v>
      </c>
    </row>
    <row r="61" spans="1:9" ht="18.95" customHeight="1">
      <c r="A61" s="26">
        <v>55</v>
      </c>
      <c r="B61" s="27" t="s">
        <v>74</v>
      </c>
      <c r="C61" s="28" t="s">
        <v>7</v>
      </c>
      <c r="D61" s="29">
        <v>150090.92000000001</v>
      </c>
      <c r="E61" s="29">
        <v>0</v>
      </c>
      <c r="F61" s="29">
        <v>0</v>
      </c>
      <c r="G61" s="29">
        <f t="shared" si="0"/>
        <v>150090.92000000001</v>
      </c>
      <c r="H61" s="28" t="s">
        <v>22</v>
      </c>
    </row>
    <row r="62" spans="1:9" s="1" customFormat="1" ht="18.95" customHeight="1">
      <c r="A62" s="26">
        <v>56</v>
      </c>
      <c r="B62" s="27" t="s">
        <v>75</v>
      </c>
      <c r="C62" s="28" t="s">
        <v>7</v>
      </c>
      <c r="D62" s="29">
        <v>5495632.4100000001</v>
      </c>
      <c r="E62" s="29">
        <v>0</v>
      </c>
      <c r="F62" s="29">
        <v>645666.6</v>
      </c>
      <c r="G62" s="29">
        <f t="shared" si="0"/>
        <v>4849965.8100000005</v>
      </c>
      <c r="H62" s="28" t="s">
        <v>22</v>
      </c>
      <c r="I62" s="15"/>
    </row>
    <row r="63" spans="1:9" s="1" customFormat="1" ht="18.95" customHeight="1">
      <c r="A63" s="26">
        <v>57</v>
      </c>
      <c r="B63" s="31" t="s">
        <v>76</v>
      </c>
      <c r="C63" s="28" t="s">
        <v>7</v>
      </c>
      <c r="D63" s="29">
        <v>529582.93000000005</v>
      </c>
      <c r="E63" s="29">
        <v>0</v>
      </c>
      <c r="F63" s="29">
        <v>0</v>
      </c>
      <c r="G63" s="29">
        <f t="shared" si="0"/>
        <v>529582.93000000005</v>
      </c>
      <c r="H63" s="28" t="s">
        <v>22</v>
      </c>
      <c r="I63" s="15"/>
    </row>
    <row r="64" spans="1:9" ht="18.95" customHeight="1">
      <c r="A64" s="26">
        <v>58</v>
      </c>
      <c r="B64" s="27" t="s">
        <v>77</v>
      </c>
      <c r="C64" s="28" t="s">
        <v>7</v>
      </c>
      <c r="D64" s="29">
        <v>105320.5</v>
      </c>
      <c r="E64" s="29">
        <v>0</v>
      </c>
      <c r="F64" s="29">
        <v>0</v>
      </c>
      <c r="G64" s="29">
        <f t="shared" si="0"/>
        <v>105320.5</v>
      </c>
      <c r="H64" s="28" t="s">
        <v>22</v>
      </c>
    </row>
    <row r="65" spans="1:9" ht="18.95" customHeight="1">
      <c r="A65" s="26">
        <v>59</v>
      </c>
      <c r="B65" s="27" t="s">
        <v>78</v>
      </c>
      <c r="C65" s="28" t="s">
        <v>7</v>
      </c>
      <c r="D65" s="29">
        <v>551400</v>
      </c>
      <c r="E65" s="29">
        <v>0</v>
      </c>
      <c r="F65" s="29">
        <v>0</v>
      </c>
      <c r="G65" s="29">
        <f t="shared" si="0"/>
        <v>551400</v>
      </c>
      <c r="H65" s="28" t="s">
        <v>22</v>
      </c>
    </row>
    <row r="66" spans="1:9" s="1" customFormat="1" ht="18.95" customHeight="1">
      <c r="A66" s="26">
        <v>60</v>
      </c>
      <c r="B66" s="27" t="s">
        <v>79</v>
      </c>
      <c r="C66" s="28" t="s">
        <v>7</v>
      </c>
      <c r="D66" s="29">
        <v>1703275.43</v>
      </c>
      <c r="E66" s="29">
        <v>234523.6</v>
      </c>
      <c r="F66" s="29">
        <v>116643.01</v>
      </c>
      <c r="G66" s="29">
        <f t="shared" si="0"/>
        <v>1821156.02</v>
      </c>
      <c r="H66" s="28" t="s">
        <v>22</v>
      </c>
      <c r="I66" s="15"/>
    </row>
    <row r="67" spans="1:9" ht="18.95" customHeight="1">
      <c r="A67" s="26">
        <v>61</v>
      </c>
      <c r="B67" s="27" t="s">
        <v>80</v>
      </c>
      <c r="C67" s="28" t="s">
        <v>7</v>
      </c>
      <c r="D67" s="29">
        <v>1066029.4099999999</v>
      </c>
      <c r="E67" s="29">
        <v>42341</v>
      </c>
      <c r="F67" s="29">
        <v>0</v>
      </c>
      <c r="G67" s="29">
        <f t="shared" si="0"/>
        <v>1108370.4099999999</v>
      </c>
      <c r="H67" s="28" t="s">
        <v>22</v>
      </c>
    </row>
    <row r="68" spans="1:9" ht="18.95" customHeight="1">
      <c r="A68" s="26">
        <v>62</v>
      </c>
      <c r="B68" s="27" t="s">
        <v>81</v>
      </c>
      <c r="C68" s="28" t="s">
        <v>7</v>
      </c>
      <c r="D68" s="29">
        <v>418429.2</v>
      </c>
      <c r="E68" s="29">
        <v>0</v>
      </c>
      <c r="F68" s="29">
        <v>0</v>
      </c>
      <c r="G68" s="29">
        <f t="shared" si="0"/>
        <v>418429.2</v>
      </c>
      <c r="H68" s="28" t="s">
        <v>22</v>
      </c>
    </row>
    <row r="69" spans="1:9" ht="18.95" customHeight="1">
      <c r="A69" s="26">
        <v>63</v>
      </c>
      <c r="B69" s="27" t="s">
        <v>82</v>
      </c>
      <c r="C69" s="28" t="s">
        <v>7</v>
      </c>
      <c r="D69" s="29">
        <v>995492.4</v>
      </c>
      <c r="E69" s="29">
        <v>0</v>
      </c>
      <c r="F69" s="29">
        <v>0</v>
      </c>
      <c r="G69" s="29">
        <f t="shared" ref="G69:G122" si="1">SUM(D69+E69-F69)</f>
        <v>995492.4</v>
      </c>
      <c r="H69" s="28" t="s">
        <v>22</v>
      </c>
    </row>
    <row r="70" spans="1:9" s="1" customFormat="1" ht="18.95" customHeight="1">
      <c r="A70" s="26">
        <v>64</v>
      </c>
      <c r="B70" s="27" t="s">
        <v>83</v>
      </c>
      <c r="C70" s="28" t="s">
        <v>7</v>
      </c>
      <c r="D70" s="29">
        <v>523506.2</v>
      </c>
      <c r="E70" s="29">
        <v>0</v>
      </c>
      <c r="F70" s="29">
        <v>0</v>
      </c>
      <c r="G70" s="29">
        <f t="shared" si="1"/>
        <v>523506.2</v>
      </c>
      <c r="H70" s="28" t="s">
        <v>22</v>
      </c>
      <c r="I70" s="15"/>
    </row>
    <row r="71" spans="1:9" ht="18.95" customHeight="1">
      <c r="A71" s="26">
        <v>65</v>
      </c>
      <c r="B71" s="27" t="s">
        <v>84</v>
      </c>
      <c r="C71" s="28" t="s">
        <v>7</v>
      </c>
      <c r="D71" s="29">
        <v>235544.08</v>
      </c>
      <c r="E71" s="29">
        <v>0</v>
      </c>
      <c r="F71" s="29">
        <v>0</v>
      </c>
      <c r="G71" s="29">
        <f t="shared" si="1"/>
        <v>235544.08</v>
      </c>
      <c r="H71" s="28" t="s">
        <v>22</v>
      </c>
    </row>
    <row r="72" spans="1:9" ht="18.95" customHeight="1">
      <c r="A72" s="26">
        <v>66</v>
      </c>
      <c r="B72" s="30" t="s">
        <v>85</v>
      </c>
      <c r="C72" s="28" t="s">
        <v>7</v>
      </c>
      <c r="D72" s="29">
        <v>789575.62</v>
      </c>
      <c r="E72" s="29">
        <v>83000</v>
      </c>
      <c r="F72" s="29">
        <v>0</v>
      </c>
      <c r="G72" s="29">
        <f t="shared" si="1"/>
        <v>872575.62</v>
      </c>
      <c r="H72" s="28" t="s">
        <v>22</v>
      </c>
    </row>
    <row r="73" spans="1:9" ht="18.95" customHeight="1">
      <c r="A73" s="26">
        <v>67</v>
      </c>
      <c r="B73" s="27" t="s">
        <v>86</v>
      </c>
      <c r="C73" s="28" t="s">
        <v>7</v>
      </c>
      <c r="D73" s="29">
        <v>2236000</v>
      </c>
      <c r="E73" s="29">
        <v>0</v>
      </c>
      <c r="F73" s="29">
        <v>200000</v>
      </c>
      <c r="G73" s="29">
        <f t="shared" si="1"/>
        <v>2036000</v>
      </c>
      <c r="H73" s="28" t="s">
        <v>22</v>
      </c>
    </row>
    <row r="74" spans="1:9" ht="18.95" customHeight="1">
      <c r="A74" s="26">
        <v>68</v>
      </c>
      <c r="B74" s="27" t="s">
        <v>87</v>
      </c>
      <c r="C74" s="28" t="s">
        <v>7</v>
      </c>
      <c r="D74" s="29">
        <v>926708.16</v>
      </c>
      <c r="E74" s="29">
        <v>0</v>
      </c>
      <c r="F74" s="29">
        <v>6516.4</v>
      </c>
      <c r="G74" s="29">
        <f t="shared" si="1"/>
        <v>920191.76</v>
      </c>
      <c r="H74" s="28" t="s">
        <v>22</v>
      </c>
    </row>
    <row r="75" spans="1:9" ht="18.95" customHeight="1">
      <c r="A75" s="26">
        <v>69</v>
      </c>
      <c r="B75" s="27" t="s">
        <v>88</v>
      </c>
      <c r="C75" s="28" t="s">
        <v>7</v>
      </c>
      <c r="D75" s="29">
        <v>560000</v>
      </c>
      <c r="E75" s="29">
        <v>0</v>
      </c>
      <c r="F75" s="29">
        <v>0</v>
      </c>
      <c r="G75" s="29">
        <f t="shared" si="1"/>
        <v>560000</v>
      </c>
      <c r="H75" s="28" t="s">
        <v>22</v>
      </c>
    </row>
    <row r="76" spans="1:9" ht="18.95" customHeight="1">
      <c r="A76" s="26">
        <v>70</v>
      </c>
      <c r="B76" s="31" t="s">
        <v>89</v>
      </c>
      <c r="C76" s="28" t="s">
        <v>7</v>
      </c>
      <c r="D76" s="29">
        <v>25000</v>
      </c>
      <c r="E76" s="29">
        <v>200000</v>
      </c>
      <c r="F76" s="29">
        <v>200000</v>
      </c>
      <c r="G76" s="29">
        <f t="shared" si="1"/>
        <v>25000</v>
      </c>
      <c r="H76" s="28" t="s">
        <v>22</v>
      </c>
    </row>
    <row r="77" spans="1:9" ht="18.95" customHeight="1">
      <c r="A77" s="26">
        <v>71</v>
      </c>
      <c r="B77" s="27" t="s">
        <v>90</v>
      </c>
      <c r="C77" s="28" t="s">
        <v>7</v>
      </c>
      <c r="D77" s="29">
        <v>4000</v>
      </c>
      <c r="E77" s="29">
        <v>0</v>
      </c>
      <c r="F77" s="29">
        <v>0</v>
      </c>
      <c r="G77" s="29">
        <f t="shared" si="1"/>
        <v>4000</v>
      </c>
      <c r="H77" s="28" t="s">
        <v>22</v>
      </c>
    </row>
    <row r="78" spans="1:9" s="1" customFormat="1" ht="18.95" customHeight="1">
      <c r="A78" s="26">
        <v>72</v>
      </c>
      <c r="B78" s="27" t="s">
        <v>91</v>
      </c>
      <c r="C78" s="28" t="s">
        <v>7</v>
      </c>
      <c r="D78" s="29">
        <v>107100</v>
      </c>
      <c r="E78" s="29">
        <v>0</v>
      </c>
      <c r="F78" s="29">
        <v>0</v>
      </c>
      <c r="G78" s="29">
        <f t="shared" si="1"/>
        <v>107100</v>
      </c>
      <c r="H78" s="28" t="s">
        <v>22</v>
      </c>
      <c r="I78" s="15"/>
    </row>
    <row r="79" spans="1:9" ht="18.95" customHeight="1">
      <c r="A79" s="26">
        <v>73</v>
      </c>
      <c r="B79" s="27" t="s">
        <v>92</v>
      </c>
      <c r="C79" s="28" t="s">
        <v>7</v>
      </c>
      <c r="D79" s="29">
        <v>21154</v>
      </c>
      <c r="E79" s="29">
        <v>0</v>
      </c>
      <c r="F79" s="29">
        <v>0</v>
      </c>
      <c r="G79" s="29">
        <f t="shared" si="1"/>
        <v>21154</v>
      </c>
      <c r="H79" s="28" t="s">
        <v>22</v>
      </c>
    </row>
    <row r="80" spans="1:9" ht="18.95" customHeight="1">
      <c r="A80" s="26">
        <v>74</v>
      </c>
      <c r="B80" s="27" t="s">
        <v>93</v>
      </c>
      <c r="C80" s="28" t="s">
        <v>7</v>
      </c>
      <c r="D80" s="29">
        <v>229379.3</v>
      </c>
      <c r="E80" s="29">
        <v>81855</v>
      </c>
      <c r="F80" s="29">
        <v>180000</v>
      </c>
      <c r="G80" s="29">
        <f t="shared" si="1"/>
        <v>131234.29999999999</v>
      </c>
      <c r="H80" s="28" t="s">
        <v>22</v>
      </c>
    </row>
    <row r="81" spans="1:9" ht="18.95" customHeight="1">
      <c r="A81" s="26">
        <v>75</v>
      </c>
      <c r="B81" s="27" t="s">
        <v>94</v>
      </c>
      <c r="C81" s="28" t="s">
        <v>7</v>
      </c>
      <c r="D81" s="29">
        <v>230602.14</v>
      </c>
      <c r="E81" s="29">
        <v>5140690</v>
      </c>
      <c r="F81" s="29">
        <v>3902474</v>
      </c>
      <c r="G81" s="29">
        <f t="shared" si="1"/>
        <v>1468818.1399999997</v>
      </c>
      <c r="H81" s="28" t="s">
        <v>22</v>
      </c>
    </row>
    <row r="82" spans="1:9" ht="18.95" customHeight="1">
      <c r="A82" s="26">
        <v>76</v>
      </c>
      <c r="B82" s="27" t="s">
        <v>95</v>
      </c>
      <c r="C82" s="28" t="s">
        <v>7</v>
      </c>
      <c r="D82" s="29">
        <v>368586.53</v>
      </c>
      <c r="E82" s="29">
        <v>12012536.66</v>
      </c>
      <c r="F82" s="29">
        <v>12063118.199999999</v>
      </c>
      <c r="G82" s="29">
        <f t="shared" si="1"/>
        <v>318004.99000000022</v>
      </c>
      <c r="H82" s="28" t="s">
        <v>22</v>
      </c>
    </row>
    <row r="83" spans="1:9" ht="18.95" customHeight="1">
      <c r="A83" s="26">
        <v>77</v>
      </c>
      <c r="B83" s="27" t="s">
        <v>96</v>
      </c>
      <c r="C83" s="28" t="s">
        <v>7</v>
      </c>
      <c r="D83" s="29">
        <v>1172873.81</v>
      </c>
      <c r="E83" s="29">
        <v>2810517</v>
      </c>
      <c r="F83" s="29">
        <v>3132007</v>
      </c>
      <c r="G83" s="29">
        <f t="shared" si="1"/>
        <v>851383.81</v>
      </c>
      <c r="H83" s="28" t="s">
        <v>22</v>
      </c>
    </row>
    <row r="84" spans="1:9" ht="18.95" customHeight="1">
      <c r="A84" s="26">
        <v>78</v>
      </c>
      <c r="B84" s="27" t="s">
        <v>97</v>
      </c>
      <c r="C84" s="28" t="s">
        <v>7</v>
      </c>
      <c r="D84" s="29">
        <v>290720</v>
      </c>
      <c r="E84" s="29">
        <v>1010</v>
      </c>
      <c r="F84" s="29">
        <v>0</v>
      </c>
      <c r="G84" s="29">
        <f t="shared" si="1"/>
        <v>291730</v>
      </c>
      <c r="H84" s="28" t="s">
        <v>22</v>
      </c>
    </row>
    <row r="85" spans="1:9" ht="18.95" customHeight="1">
      <c r="A85" s="26">
        <v>79</v>
      </c>
      <c r="B85" s="27" t="s">
        <v>98</v>
      </c>
      <c r="C85" s="28" t="s">
        <v>7</v>
      </c>
      <c r="D85" s="29">
        <v>453633.5</v>
      </c>
      <c r="E85" s="29">
        <v>0</v>
      </c>
      <c r="F85" s="29">
        <v>40089.67</v>
      </c>
      <c r="G85" s="29">
        <f t="shared" si="1"/>
        <v>413543.83</v>
      </c>
      <c r="H85" s="28" t="s">
        <v>22</v>
      </c>
    </row>
    <row r="86" spans="1:9" ht="18.95" customHeight="1">
      <c r="A86" s="26">
        <v>80</v>
      </c>
      <c r="B86" s="27" t="s">
        <v>99</v>
      </c>
      <c r="C86" s="28" t="s">
        <v>7</v>
      </c>
      <c r="D86" s="29">
        <v>409513.81</v>
      </c>
      <c r="E86" s="29">
        <v>0</v>
      </c>
      <c r="F86" s="29">
        <v>152000</v>
      </c>
      <c r="G86" s="29">
        <f t="shared" si="1"/>
        <v>257513.81</v>
      </c>
      <c r="H86" s="28" t="s">
        <v>22</v>
      </c>
    </row>
    <row r="87" spans="1:9" ht="18.95" customHeight="1">
      <c r="A87" s="26">
        <v>81</v>
      </c>
      <c r="B87" s="27" t="s">
        <v>100</v>
      </c>
      <c r="C87" s="28" t="s">
        <v>7</v>
      </c>
      <c r="D87" s="29">
        <v>56470</v>
      </c>
      <c r="E87" s="29">
        <v>0</v>
      </c>
      <c r="F87" s="29">
        <v>0</v>
      </c>
      <c r="G87" s="29">
        <f t="shared" si="1"/>
        <v>56470</v>
      </c>
      <c r="H87" s="28" t="s">
        <v>22</v>
      </c>
    </row>
    <row r="88" spans="1:9" ht="18.95" customHeight="1">
      <c r="A88" s="26">
        <v>82</v>
      </c>
      <c r="B88" s="27" t="s">
        <v>101</v>
      </c>
      <c r="C88" s="28" t="s">
        <v>7</v>
      </c>
      <c r="D88" s="29">
        <v>680000</v>
      </c>
      <c r="E88" s="29">
        <v>0</v>
      </c>
      <c r="F88" s="29">
        <v>0</v>
      </c>
      <c r="G88" s="29">
        <f t="shared" si="1"/>
        <v>680000</v>
      </c>
      <c r="H88" s="28" t="s">
        <v>22</v>
      </c>
    </row>
    <row r="89" spans="1:9" ht="18.95" customHeight="1">
      <c r="A89" s="26">
        <v>83</v>
      </c>
      <c r="B89" s="27" t="s">
        <v>102</v>
      </c>
      <c r="C89" s="28" t="s">
        <v>7</v>
      </c>
      <c r="D89" s="29">
        <v>107738.92</v>
      </c>
      <c r="E89" s="29">
        <v>0</v>
      </c>
      <c r="F89" s="29">
        <v>107738.92</v>
      </c>
      <c r="G89" s="29">
        <f t="shared" si="1"/>
        <v>0</v>
      </c>
      <c r="H89" s="28" t="s">
        <v>22</v>
      </c>
    </row>
    <row r="90" spans="1:9" ht="18.95" customHeight="1">
      <c r="A90" s="26">
        <v>84</v>
      </c>
      <c r="B90" s="27" t="s">
        <v>103</v>
      </c>
      <c r="C90" s="28" t="s">
        <v>7</v>
      </c>
      <c r="D90" s="29">
        <v>513905.87</v>
      </c>
      <c r="E90" s="29">
        <v>0</v>
      </c>
      <c r="F90" s="29">
        <v>0</v>
      </c>
      <c r="G90" s="29">
        <f t="shared" si="1"/>
        <v>513905.87</v>
      </c>
      <c r="H90" s="28" t="s">
        <v>22</v>
      </c>
    </row>
    <row r="91" spans="1:9" ht="18.95" customHeight="1">
      <c r="A91" s="26">
        <v>85</v>
      </c>
      <c r="B91" s="27" t="s">
        <v>104</v>
      </c>
      <c r="C91" s="28" t="s">
        <v>7</v>
      </c>
      <c r="D91" s="29">
        <v>0</v>
      </c>
      <c r="E91" s="29">
        <v>0</v>
      </c>
      <c r="F91" s="29">
        <v>0</v>
      </c>
      <c r="G91" s="29">
        <f t="shared" si="1"/>
        <v>0</v>
      </c>
      <c r="H91" s="28" t="s">
        <v>22</v>
      </c>
    </row>
    <row r="92" spans="1:9" ht="18.95" customHeight="1">
      <c r="A92" s="26">
        <v>86</v>
      </c>
      <c r="B92" s="27" t="s">
        <v>105</v>
      </c>
      <c r="C92" s="28" t="s">
        <v>7</v>
      </c>
      <c r="D92" s="29">
        <v>960000</v>
      </c>
      <c r="E92" s="29">
        <v>0</v>
      </c>
      <c r="F92" s="29">
        <v>0</v>
      </c>
      <c r="G92" s="29">
        <f t="shared" si="1"/>
        <v>960000</v>
      </c>
      <c r="H92" s="28" t="s">
        <v>22</v>
      </c>
    </row>
    <row r="93" spans="1:9" ht="18.95" customHeight="1">
      <c r="A93" s="26">
        <v>87</v>
      </c>
      <c r="B93" s="27" t="s">
        <v>5</v>
      </c>
      <c r="C93" s="28" t="s">
        <v>7</v>
      </c>
      <c r="D93" s="29">
        <v>44751.66</v>
      </c>
      <c r="E93" s="29">
        <v>88093</v>
      </c>
      <c r="F93" s="29">
        <v>0</v>
      </c>
      <c r="G93" s="29">
        <f t="shared" si="1"/>
        <v>132844.66</v>
      </c>
      <c r="H93" s="28" t="s">
        <v>22</v>
      </c>
    </row>
    <row r="94" spans="1:9" ht="18.95" customHeight="1">
      <c r="A94" s="26">
        <v>88</v>
      </c>
      <c r="B94" s="27" t="s">
        <v>106</v>
      </c>
      <c r="C94" s="28" t="s">
        <v>7</v>
      </c>
      <c r="D94" s="29">
        <v>500000</v>
      </c>
      <c r="E94" s="29">
        <v>0</v>
      </c>
      <c r="F94" s="29">
        <v>28800</v>
      </c>
      <c r="G94" s="29">
        <f t="shared" si="1"/>
        <v>471200</v>
      </c>
      <c r="H94" s="28" t="s">
        <v>22</v>
      </c>
    </row>
    <row r="95" spans="1:9" ht="18.95" customHeight="1">
      <c r="A95" s="26">
        <v>89</v>
      </c>
      <c r="B95" s="27" t="s">
        <v>107</v>
      </c>
      <c r="C95" s="28" t="s">
        <v>7</v>
      </c>
      <c r="D95" s="29">
        <v>250000</v>
      </c>
      <c r="E95" s="29">
        <v>0</v>
      </c>
      <c r="F95" s="29">
        <v>0</v>
      </c>
      <c r="G95" s="29">
        <f t="shared" si="1"/>
        <v>250000</v>
      </c>
      <c r="H95" s="28" t="s">
        <v>22</v>
      </c>
    </row>
    <row r="96" spans="1:9" s="1" customFormat="1" ht="18.95" customHeight="1">
      <c r="A96" s="26">
        <v>90</v>
      </c>
      <c r="B96" s="27" t="s">
        <v>108</v>
      </c>
      <c r="C96" s="28" t="s">
        <v>7</v>
      </c>
      <c r="D96" s="29">
        <v>1283414.23</v>
      </c>
      <c r="E96" s="29">
        <v>11778615.390000001</v>
      </c>
      <c r="F96" s="29">
        <v>10717293.75</v>
      </c>
      <c r="G96" s="29">
        <f t="shared" si="1"/>
        <v>2344735.870000001</v>
      </c>
      <c r="H96" s="28" t="s">
        <v>22</v>
      </c>
      <c r="I96" s="15"/>
    </row>
    <row r="97" spans="1:8" ht="18.95" customHeight="1">
      <c r="A97" s="26">
        <v>91</v>
      </c>
      <c r="B97" s="27" t="s">
        <v>109</v>
      </c>
      <c r="C97" s="28" t="s">
        <v>7</v>
      </c>
      <c r="D97" s="29">
        <v>900000</v>
      </c>
      <c r="E97" s="29">
        <v>0</v>
      </c>
      <c r="F97" s="29">
        <v>178134.04</v>
      </c>
      <c r="G97" s="29">
        <f t="shared" si="1"/>
        <v>721865.96</v>
      </c>
      <c r="H97" s="28" t="s">
        <v>22</v>
      </c>
    </row>
    <row r="98" spans="1:8" ht="18.95" customHeight="1">
      <c r="A98" s="26">
        <v>92</v>
      </c>
      <c r="B98" s="27" t="s">
        <v>110</v>
      </c>
      <c r="C98" s="28" t="s">
        <v>7</v>
      </c>
      <c r="D98" s="29">
        <v>910934</v>
      </c>
      <c r="E98" s="29">
        <v>28747963</v>
      </c>
      <c r="F98" s="29">
        <v>28277963</v>
      </c>
      <c r="G98" s="29">
        <f t="shared" si="1"/>
        <v>1380934</v>
      </c>
      <c r="H98" s="28" t="s">
        <v>22</v>
      </c>
    </row>
    <row r="99" spans="1:8" ht="18.95" customHeight="1">
      <c r="A99" s="26">
        <v>93</v>
      </c>
      <c r="B99" s="27" t="s">
        <v>111</v>
      </c>
      <c r="C99" s="28" t="s">
        <v>7</v>
      </c>
      <c r="D99" s="29">
        <v>684037</v>
      </c>
      <c r="E99" s="29">
        <v>2410</v>
      </c>
      <c r="F99" s="29">
        <v>108934.26</v>
      </c>
      <c r="G99" s="29">
        <f t="shared" si="1"/>
        <v>577512.74</v>
      </c>
      <c r="H99" s="28" t="s">
        <v>22</v>
      </c>
    </row>
    <row r="100" spans="1:8" ht="18.95" customHeight="1">
      <c r="A100" s="26">
        <v>94</v>
      </c>
      <c r="B100" s="27" t="s">
        <v>112</v>
      </c>
      <c r="C100" s="28" t="s">
        <v>7</v>
      </c>
      <c r="D100" s="29">
        <v>585500</v>
      </c>
      <c r="E100" s="29">
        <v>0</v>
      </c>
      <c r="F100" s="29">
        <v>150000</v>
      </c>
      <c r="G100" s="29">
        <f t="shared" si="1"/>
        <v>435500</v>
      </c>
      <c r="H100" s="28" t="s">
        <v>22</v>
      </c>
    </row>
    <row r="101" spans="1:8" ht="18.95" customHeight="1">
      <c r="A101" s="26">
        <v>95</v>
      </c>
      <c r="B101" s="27" t="s">
        <v>113</v>
      </c>
      <c r="C101" s="28" t="s">
        <v>7</v>
      </c>
      <c r="D101" s="29">
        <v>5076.08</v>
      </c>
      <c r="E101" s="29">
        <v>0</v>
      </c>
      <c r="F101" s="29">
        <v>0</v>
      </c>
      <c r="G101" s="29">
        <f t="shared" si="1"/>
        <v>5076.08</v>
      </c>
      <c r="H101" s="28" t="s">
        <v>22</v>
      </c>
    </row>
    <row r="102" spans="1:8" ht="18.95" customHeight="1">
      <c r="A102" s="26">
        <v>96</v>
      </c>
      <c r="B102" s="27" t="s">
        <v>114</v>
      </c>
      <c r="C102" s="28" t="s">
        <v>7</v>
      </c>
      <c r="D102" s="29">
        <v>588000</v>
      </c>
      <c r="E102" s="29">
        <v>0</v>
      </c>
      <c r="F102" s="29">
        <v>0</v>
      </c>
      <c r="G102" s="29">
        <f t="shared" si="1"/>
        <v>588000</v>
      </c>
      <c r="H102" s="28" t="s">
        <v>22</v>
      </c>
    </row>
    <row r="103" spans="1:8" ht="18.95" customHeight="1">
      <c r="A103" s="26">
        <v>97</v>
      </c>
      <c r="B103" s="27" t="s">
        <v>115</v>
      </c>
      <c r="C103" s="28" t="s">
        <v>7</v>
      </c>
      <c r="D103" s="29">
        <v>4241724.4400000004</v>
      </c>
      <c r="E103" s="29">
        <v>0</v>
      </c>
      <c r="F103" s="29">
        <v>0</v>
      </c>
      <c r="G103" s="29">
        <f t="shared" si="1"/>
        <v>4241724.4400000004</v>
      </c>
      <c r="H103" s="28" t="s">
        <v>22</v>
      </c>
    </row>
    <row r="104" spans="1:8" ht="18.95" customHeight="1">
      <c r="A104" s="26">
        <v>98</v>
      </c>
      <c r="B104" s="27" t="s">
        <v>116</v>
      </c>
      <c r="C104" s="28" t="s">
        <v>7</v>
      </c>
      <c r="D104" s="29">
        <v>1257000</v>
      </c>
      <c r="E104" s="29">
        <v>100000</v>
      </c>
      <c r="F104" s="29">
        <v>100000</v>
      </c>
      <c r="G104" s="29">
        <f t="shared" si="1"/>
        <v>1257000</v>
      </c>
      <c r="H104" s="28" t="s">
        <v>22</v>
      </c>
    </row>
    <row r="105" spans="1:8" ht="18.95" customHeight="1">
      <c r="A105" s="26">
        <v>99</v>
      </c>
      <c r="B105" s="27" t="s">
        <v>117</v>
      </c>
      <c r="C105" s="28" t="s">
        <v>7</v>
      </c>
      <c r="D105" s="29">
        <v>150000</v>
      </c>
      <c r="E105" s="29">
        <v>0</v>
      </c>
      <c r="F105" s="29">
        <v>0</v>
      </c>
      <c r="G105" s="29">
        <f t="shared" si="1"/>
        <v>150000</v>
      </c>
      <c r="H105" s="28" t="s">
        <v>22</v>
      </c>
    </row>
    <row r="106" spans="1:8" ht="18.95" customHeight="1">
      <c r="A106" s="26">
        <v>100</v>
      </c>
      <c r="B106" s="27" t="s">
        <v>118</v>
      </c>
      <c r="C106" s="28" t="s">
        <v>7</v>
      </c>
      <c r="D106" s="29">
        <v>426408.8</v>
      </c>
      <c r="E106" s="29">
        <v>4424.17</v>
      </c>
      <c r="F106" s="29">
        <v>0</v>
      </c>
      <c r="G106" s="29">
        <f t="shared" si="1"/>
        <v>430832.97</v>
      </c>
      <c r="H106" s="28" t="s">
        <v>22</v>
      </c>
    </row>
    <row r="107" spans="1:8" ht="18.95" customHeight="1">
      <c r="A107" s="26">
        <v>101</v>
      </c>
      <c r="B107" s="27" t="s">
        <v>119</v>
      </c>
      <c r="C107" s="28" t="s">
        <v>7</v>
      </c>
      <c r="D107" s="29">
        <v>1260480</v>
      </c>
      <c r="E107" s="29">
        <v>0</v>
      </c>
      <c r="F107" s="29">
        <v>1240000</v>
      </c>
      <c r="G107" s="29">
        <f t="shared" si="1"/>
        <v>20480</v>
      </c>
      <c r="H107" s="28" t="s">
        <v>22</v>
      </c>
    </row>
    <row r="108" spans="1:8" ht="18.95" customHeight="1">
      <c r="A108" s="26">
        <v>102</v>
      </c>
      <c r="B108" s="27" t="s">
        <v>120</v>
      </c>
      <c r="C108" s="28" t="s">
        <v>7</v>
      </c>
      <c r="D108" s="29">
        <v>2000000</v>
      </c>
      <c r="E108" s="29">
        <v>0</v>
      </c>
      <c r="F108" s="29">
        <v>1000000</v>
      </c>
      <c r="G108" s="29">
        <f t="shared" si="1"/>
        <v>1000000</v>
      </c>
      <c r="H108" s="28" t="s">
        <v>22</v>
      </c>
    </row>
    <row r="109" spans="1:8" ht="18.95" customHeight="1">
      <c r="A109" s="26">
        <v>103</v>
      </c>
      <c r="B109" s="27" t="s">
        <v>121</v>
      </c>
      <c r="C109" s="28" t="s">
        <v>7</v>
      </c>
      <c r="D109" s="29">
        <v>0</v>
      </c>
      <c r="E109" s="29">
        <v>3284271.54</v>
      </c>
      <c r="F109" s="29">
        <v>3269050.8</v>
      </c>
      <c r="G109" s="29">
        <f t="shared" si="1"/>
        <v>15220.740000000224</v>
      </c>
      <c r="H109" s="28" t="s">
        <v>22</v>
      </c>
    </row>
    <row r="110" spans="1:8" ht="18.95" customHeight="1">
      <c r="A110" s="26">
        <v>104</v>
      </c>
      <c r="B110" s="27" t="s">
        <v>122</v>
      </c>
      <c r="C110" s="28" t="s">
        <v>7</v>
      </c>
      <c r="D110" s="29">
        <v>0</v>
      </c>
      <c r="E110" s="29">
        <v>1000000</v>
      </c>
      <c r="F110" s="29">
        <v>1000000</v>
      </c>
      <c r="G110" s="29">
        <f t="shared" si="1"/>
        <v>0</v>
      </c>
      <c r="H110" s="28" t="s">
        <v>22</v>
      </c>
    </row>
    <row r="111" spans="1:8" ht="18.95" customHeight="1">
      <c r="A111" s="26">
        <v>105</v>
      </c>
      <c r="B111" s="27" t="s">
        <v>123</v>
      </c>
      <c r="C111" s="28" t="s">
        <v>7</v>
      </c>
      <c r="D111" s="29">
        <v>0</v>
      </c>
      <c r="E111" s="29">
        <v>35000000</v>
      </c>
      <c r="F111" s="29">
        <v>2500000</v>
      </c>
      <c r="G111" s="29">
        <f t="shared" si="1"/>
        <v>32500000</v>
      </c>
      <c r="H111" s="28" t="s">
        <v>22</v>
      </c>
    </row>
    <row r="112" spans="1:8" ht="18.95" customHeight="1">
      <c r="A112" s="26">
        <v>106</v>
      </c>
      <c r="B112" s="31" t="s">
        <v>124</v>
      </c>
      <c r="C112" s="28" t="s">
        <v>7</v>
      </c>
      <c r="D112" s="29"/>
      <c r="E112" s="29">
        <v>50000000</v>
      </c>
      <c r="F112" s="29">
        <v>0</v>
      </c>
      <c r="G112" s="29">
        <f t="shared" si="1"/>
        <v>50000000</v>
      </c>
      <c r="H112" s="28" t="s">
        <v>22</v>
      </c>
    </row>
    <row r="113" spans="1:9" ht="18.95" customHeight="1">
      <c r="A113" s="26">
        <v>107</v>
      </c>
      <c r="B113" s="27" t="s">
        <v>125</v>
      </c>
      <c r="C113" s="28" t="s">
        <v>7</v>
      </c>
      <c r="D113" s="29"/>
      <c r="E113" s="29">
        <v>1945432</v>
      </c>
      <c r="F113" s="29">
        <v>113540.01</v>
      </c>
      <c r="G113" s="29">
        <f t="shared" si="1"/>
        <v>1831891.99</v>
      </c>
      <c r="H113" s="28" t="s">
        <v>22</v>
      </c>
    </row>
    <row r="114" spans="1:9" ht="18.95" customHeight="1">
      <c r="A114" s="24" t="s">
        <v>18</v>
      </c>
      <c r="B114" s="24"/>
      <c r="C114" s="25"/>
      <c r="D114" s="19">
        <f>SUM(D115:D119)</f>
        <v>48711177.25</v>
      </c>
      <c r="E114" s="19">
        <f>SUM(E115:E121)</f>
        <v>307465748.81999999</v>
      </c>
      <c r="F114" s="19">
        <f>SUM(F115:F121)</f>
        <v>303927259.35000002</v>
      </c>
      <c r="G114" s="19">
        <f t="shared" si="1"/>
        <v>52249666.719999969</v>
      </c>
      <c r="H114" s="25"/>
    </row>
    <row r="115" spans="1:9" ht="18.95" customHeight="1">
      <c r="A115" s="26">
        <v>108</v>
      </c>
      <c r="B115" s="27" t="s">
        <v>6</v>
      </c>
      <c r="C115" s="28" t="s">
        <v>7</v>
      </c>
      <c r="D115" s="29">
        <v>10249094.039999999</v>
      </c>
      <c r="E115" s="29">
        <v>0</v>
      </c>
      <c r="F115" s="29">
        <v>0</v>
      </c>
      <c r="G115" s="29">
        <f t="shared" si="1"/>
        <v>10249094.039999999</v>
      </c>
      <c r="H115" s="28" t="s">
        <v>22</v>
      </c>
    </row>
    <row r="116" spans="1:9" ht="18.95" customHeight="1">
      <c r="A116" s="26">
        <v>109</v>
      </c>
      <c r="B116" s="27" t="s">
        <v>126</v>
      </c>
      <c r="C116" s="28" t="s">
        <v>7</v>
      </c>
      <c r="D116" s="29">
        <v>6210497.3700000001</v>
      </c>
      <c r="E116" s="29">
        <v>272354.90000000002</v>
      </c>
      <c r="F116" s="29">
        <v>471167.69</v>
      </c>
      <c r="G116" s="29">
        <f t="shared" si="1"/>
        <v>6011684.5800000001</v>
      </c>
      <c r="H116" s="28" t="s">
        <v>22</v>
      </c>
    </row>
    <row r="117" spans="1:9" ht="18.95" customHeight="1">
      <c r="A117" s="26">
        <v>110</v>
      </c>
      <c r="B117" s="27" t="s">
        <v>127</v>
      </c>
      <c r="C117" s="28" t="s">
        <v>7</v>
      </c>
      <c r="D117" s="29">
        <v>14433.38</v>
      </c>
      <c r="E117" s="29">
        <v>0</v>
      </c>
      <c r="F117" s="29">
        <v>9270</v>
      </c>
      <c r="G117" s="29">
        <f t="shared" si="1"/>
        <v>5163.3799999999992</v>
      </c>
      <c r="H117" s="28" t="s">
        <v>22</v>
      </c>
    </row>
    <row r="118" spans="1:9" ht="18.95" customHeight="1">
      <c r="A118" s="26">
        <v>111</v>
      </c>
      <c r="B118" s="27" t="s">
        <v>128</v>
      </c>
      <c r="C118" s="28" t="s">
        <v>7</v>
      </c>
      <c r="D118" s="29">
        <v>103373.34</v>
      </c>
      <c r="E118" s="29">
        <v>2020167.6799999999</v>
      </c>
      <c r="F118" s="29">
        <v>610000</v>
      </c>
      <c r="G118" s="29">
        <f t="shared" si="1"/>
        <v>1513541.02</v>
      </c>
      <c r="H118" s="28" t="s">
        <v>22</v>
      </c>
    </row>
    <row r="119" spans="1:9" s="1" customFormat="1" ht="18.95" customHeight="1">
      <c r="A119" s="26">
        <v>112</v>
      </c>
      <c r="B119" s="27" t="s">
        <v>129</v>
      </c>
      <c r="C119" s="28" t="s">
        <v>7</v>
      </c>
      <c r="D119" s="29">
        <v>32133779.120000001</v>
      </c>
      <c r="E119" s="29">
        <v>1340323.92</v>
      </c>
      <c r="F119" s="29">
        <v>34300000</v>
      </c>
      <c r="G119" s="29">
        <f t="shared" si="1"/>
        <v>-825896.96000000089</v>
      </c>
      <c r="H119" s="28" t="s">
        <v>22</v>
      </c>
      <c r="I119" s="15"/>
    </row>
    <row r="120" spans="1:9" s="1" customFormat="1" ht="18.95" customHeight="1">
      <c r="A120" s="26">
        <v>113</v>
      </c>
      <c r="B120" s="27" t="s">
        <v>130</v>
      </c>
      <c r="C120" s="28" t="s">
        <v>7</v>
      </c>
      <c r="D120" s="29">
        <v>0</v>
      </c>
      <c r="E120" s="29">
        <v>248832902.31999999</v>
      </c>
      <c r="F120" s="29">
        <v>239556821.66</v>
      </c>
      <c r="G120" s="29">
        <f t="shared" si="1"/>
        <v>9276080.6599999964</v>
      </c>
      <c r="H120" s="28" t="s">
        <v>22</v>
      </c>
      <c r="I120" s="15"/>
    </row>
    <row r="121" spans="1:9" s="1" customFormat="1" ht="18.95" customHeight="1">
      <c r="A121" s="26">
        <v>114</v>
      </c>
      <c r="B121" s="27" t="s">
        <v>131</v>
      </c>
      <c r="C121" s="28" t="s">
        <v>7</v>
      </c>
      <c r="D121" s="29">
        <v>0</v>
      </c>
      <c r="E121" s="29">
        <v>55000000</v>
      </c>
      <c r="F121" s="29">
        <v>28980000</v>
      </c>
      <c r="G121" s="29">
        <f t="shared" si="1"/>
        <v>26020000</v>
      </c>
      <c r="H121" s="28" t="s">
        <v>22</v>
      </c>
      <c r="I121" s="15"/>
    </row>
    <row r="122" spans="1:9" s="2" customFormat="1" ht="18.95" customHeight="1">
      <c r="A122" s="43" t="s">
        <v>19</v>
      </c>
      <c r="B122" s="44"/>
      <c r="C122" s="45"/>
      <c r="D122" s="19">
        <f>SUM(D4+D24+D43+D114)</f>
        <v>188213563.10999998</v>
      </c>
      <c r="E122" s="19">
        <f>SUM(E4+E24+E43+E114)</f>
        <v>607536506.36000001</v>
      </c>
      <c r="F122" s="19">
        <f>SUM(F4+F24+F43+F114)</f>
        <v>552222358.78999996</v>
      </c>
      <c r="G122" s="19">
        <f t="shared" si="1"/>
        <v>243527710.68000007</v>
      </c>
      <c r="H122" s="18"/>
      <c r="I122" s="12"/>
    </row>
    <row r="123" spans="1:9">
      <c r="C123" s="7"/>
      <c r="D123" s="8"/>
      <c r="H123" s="10"/>
    </row>
  </sheetData>
  <mergeCells count="3">
    <mergeCell ref="A1:H1"/>
    <mergeCell ref="D2:E2"/>
    <mergeCell ref="A122:C122"/>
  </mergeCells>
  <phoneticPr fontId="1" type="noConversion"/>
  <printOptions horizontalCentered="1"/>
  <pageMargins left="0.59055118110236227" right="0.39370078740157483" top="0.59055118110236227" bottom="0.39370078740157483" header="0.51181102362204722" footer="0.31496062992125984"/>
  <pageSetup paperSize="9" scale="90" firstPageNumber="32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资产提供者设置了时间限制或用途限制的资产明细表</vt:lpstr>
      <vt:lpstr>资产提供者设置了时间限制或用途限制的资产明细表!Print_Area</vt:lpstr>
      <vt:lpstr>资产提供者设置了时间限制或用途限制的资产明细表!Print_Titles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</dc:creator>
  <cp:lastModifiedBy>tl</cp:lastModifiedBy>
  <cp:lastPrinted>2021-03-21T15:23:02Z</cp:lastPrinted>
  <dcterms:created xsi:type="dcterms:W3CDTF">2019-02-19T05:28:21Z</dcterms:created>
  <dcterms:modified xsi:type="dcterms:W3CDTF">2021-06-04T06:39:29Z</dcterms:modified>
</cp:coreProperties>
</file>