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735" yWindow="-165" windowWidth="14400" windowHeight="12270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calcChain.xml><?xml version="1.0" encoding="utf-8"?>
<calcChain xmlns="http://schemas.openxmlformats.org/spreadsheetml/2006/main">
  <c r="I171" i="1" l="1"/>
  <c r="F171" i="1"/>
  <c r="I169" i="1"/>
  <c r="I167" i="1"/>
  <c r="I166" i="1"/>
  <c r="F166" i="1"/>
  <c r="I165" i="1"/>
  <c r="I164" i="1"/>
  <c r="I163" i="1"/>
  <c r="F163" i="1"/>
  <c r="I162" i="1"/>
  <c r="F162" i="1"/>
  <c r="I161" i="1"/>
  <c r="I160" i="1"/>
  <c r="I159" i="1"/>
  <c r="I158" i="1"/>
  <c r="I157" i="1"/>
  <c r="I156" i="1"/>
  <c r="F156" i="1"/>
  <c r="I155" i="1"/>
  <c r="I154" i="1"/>
  <c r="I153" i="1"/>
  <c r="I152" i="1"/>
  <c r="I151" i="1"/>
  <c r="I150" i="1"/>
  <c r="F150" i="1"/>
  <c r="I149" i="1"/>
  <c r="I148" i="1"/>
  <c r="I147" i="1"/>
  <c r="I146" i="1"/>
  <c r="I145" i="1"/>
  <c r="I144" i="1"/>
  <c r="F144" i="1"/>
  <c r="I143" i="1"/>
  <c r="I142" i="1"/>
  <c r="I141" i="1"/>
  <c r="I140" i="1"/>
  <c r="I139" i="1"/>
  <c r="I138" i="1"/>
  <c r="F138" i="1"/>
  <c r="I137" i="1"/>
  <c r="I136" i="1"/>
  <c r="I135" i="1"/>
  <c r="I134" i="1"/>
  <c r="I133" i="1"/>
  <c r="I132" i="1"/>
  <c r="F132" i="1"/>
  <c r="I131" i="1"/>
  <c r="I130" i="1"/>
  <c r="I129" i="1"/>
  <c r="I128" i="1"/>
  <c r="I127" i="1"/>
  <c r="I126" i="1"/>
  <c r="F126" i="1"/>
  <c r="I125" i="1"/>
  <c r="I124" i="1"/>
  <c r="I123" i="1"/>
  <c r="I122" i="1"/>
  <c r="I121" i="1"/>
  <c r="I120" i="1"/>
  <c r="F120" i="1"/>
  <c r="I119" i="1"/>
  <c r="I118" i="1"/>
  <c r="I117" i="1"/>
  <c r="I116" i="1"/>
  <c r="I115" i="1"/>
  <c r="I114" i="1"/>
  <c r="F114" i="1"/>
  <c r="I113" i="1"/>
  <c r="I112" i="1"/>
  <c r="I111" i="1"/>
  <c r="I110" i="1"/>
  <c r="I109" i="1"/>
  <c r="I108" i="1"/>
  <c r="F108" i="1"/>
  <c r="I107" i="1"/>
  <c r="I106" i="1"/>
  <c r="I105" i="1"/>
  <c r="I104" i="1"/>
  <c r="I103" i="1"/>
  <c r="I102" i="1"/>
  <c r="F102" i="1"/>
  <c r="I101" i="1"/>
  <c r="I100" i="1"/>
  <c r="F100" i="1"/>
  <c r="I99" i="1"/>
  <c r="I98" i="1"/>
  <c r="I97" i="1"/>
  <c r="I96" i="1"/>
  <c r="F96" i="1"/>
  <c r="I95" i="1"/>
  <c r="I94" i="1"/>
  <c r="I93" i="1"/>
  <c r="I92" i="1"/>
  <c r="F92" i="1"/>
  <c r="I91" i="1"/>
  <c r="I90" i="1"/>
  <c r="I89" i="1"/>
  <c r="I88" i="1"/>
  <c r="I87" i="1"/>
  <c r="I86" i="1"/>
  <c r="I85" i="1"/>
  <c r="F85" i="1"/>
  <c r="I84" i="1"/>
  <c r="I83" i="1"/>
  <c r="I82" i="1"/>
  <c r="I81" i="1"/>
  <c r="I80" i="1"/>
  <c r="I79" i="1"/>
  <c r="I78" i="1"/>
  <c r="F78" i="1"/>
  <c r="I77" i="1"/>
  <c r="I76" i="1"/>
  <c r="I75" i="1"/>
  <c r="I74" i="1"/>
  <c r="I73" i="1"/>
  <c r="I72" i="1"/>
  <c r="I71" i="1"/>
  <c r="F71" i="1"/>
  <c r="I70" i="1"/>
  <c r="I69" i="1"/>
  <c r="I68" i="1"/>
  <c r="I67" i="1"/>
  <c r="F67" i="1"/>
  <c r="I66" i="1"/>
  <c r="I65" i="1"/>
  <c r="I64" i="1"/>
  <c r="I63" i="1"/>
  <c r="I62" i="1"/>
  <c r="I61" i="1"/>
  <c r="I60" i="1"/>
  <c r="I59" i="1"/>
  <c r="F59" i="1"/>
  <c r="I58" i="1"/>
  <c r="I57" i="1"/>
  <c r="I56" i="1"/>
  <c r="I55" i="1"/>
  <c r="I54" i="1"/>
  <c r="I53" i="1"/>
  <c r="I52" i="1"/>
  <c r="I51" i="1"/>
  <c r="F51" i="1"/>
  <c r="I50" i="1"/>
  <c r="I49" i="1"/>
  <c r="I48" i="1"/>
  <c r="I47" i="1"/>
  <c r="I46" i="1"/>
  <c r="I45" i="1"/>
  <c r="I44" i="1"/>
  <c r="I43" i="1"/>
  <c r="F43" i="1"/>
  <c r="I42" i="1"/>
  <c r="I41" i="1"/>
  <c r="I40" i="1"/>
  <c r="I39" i="1"/>
  <c r="I38" i="1"/>
  <c r="I37" i="1"/>
  <c r="I36" i="1"/>
  <c r="I35" i="1"/>
  <c r="F35" i="1"/>
  <c r="I34" i="1"/>
  <c r="I33" i="1"/>
  <c r="I32" i="1"/>
  <c r="I31" i="1"/>
  <c r="I30" i="1"/>
  <c r="I29" i="1"/>
  <c r="I28" i="1"/>
  <c r="I27" i="1"/>
  <c r="F27" i="1"/>
  <c r="I26" i="1"/>
  <c r="I25" i="1"/>
  <c r="I24" i="1"/>
  <c r="I23" i="1"/>
  <c r="I22" i="1"/>
  <c r="I21" i="1"/>
  <c r="I20" i="1"/>
  <c r="I19" i="1"/>
  <c r="F19" i="1"/>
  <c r="I18" i="1"/>
  <c r="I17" i="1"/>
  <c r="I16" i="1"/>
  <c r="I15" i="1"/>
  <c r="I14" i="1"/>
  <c r="I13" i="1"/>
  <c r="I12" i="1"/>
  <c r="I11" i="1"/>
  <c r="F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<sst xmlns="http://schemas.openxmlformats.org/spreadsheetml/2006/main" count="489" uniqueCount="70">
  <si>
    <t>物资拨付明细表</t>
  </si>
  <si>
    <t>捐赠日期：2020年3月16日                                                                                            捐赠人：金龙鱼慈善公益基金会</t>
  </si>
  <si>
    <t>序号</t>
  </si>
  <si>
    <t>接收区域</t>
  </si>
  <si>
    <t>接收人</t>
  </si>
  <si>
    <t>品名</t>
  </si>
  <si>
    <t>国产/进口</t>
  </si>
  <si>
    <t>数量</t>
  </si>
  <si>
    <t>单位</t>
  </si>
  <si>
    <t>单价</t>
  </si>
  <si>
    <t>总计</t>
  </si>
  <si>
    <t>上海市接收单位5家，接收物资976箱，共计折价292977.88元</t>
  </si>
  <si>
    <t>上海市公共卫生临床中心</t>
  </si>
  <si>
    <t>家乐氏香脆麦米片205g*12纸盒cmm</t>
  </si>
  <si>
    <t>进口</t>
  </si>
  <si>
    <t>箱</t>
  </si>
  <si>
    <t>家乐氏香脆麦米片370g*12纸盒cmml</t>
  </si>
  <si>
    <t>家乐氏可可力350g*18纸盒kkl</t>
  </si>
  <si>
    <t>家乐氏进口谷物甄选三部曲520g*6  京东装</t>
  </si>
  <si>
    <t>家乐氏蔓越莓缤纷水果麦片712g*10袋装</t>
  </si>
  <si>
    <t>国产</t>
  </si>
  <si>
    <t>家乐氏蔓越莓缤纷水果麦片（35g*12）*8盒装</t>
  </si>
  <si>
    <t>小计</t>
  </si>
  <si>
    <t>复旦大学附属儿科医院</t>
  </si>
  <si>
    <t>上海市卫生健康委员会监督所</t>
  </si>
  <si>
    <t>上海市疾病预防控制中心</t>
  </si>
  <si>
    <t>上海市医疗急救中心</t>
  </si>
  <si>
    <t>浙江省接收单位4家，接收物资976箱，共计折价293145.24元</t>
  </si>
  <si>
    <t>杭州师范大学附属医院</t>
  </si>
  <si>
    <t>浙江大学医学院附属第二医院</t>
  </si>
  <si>
    <t>杭州公安局临安分局</t>
  </si>
  <si>
    <t>浙江省归国华侨联合会</t>
  </si>
  <si>
    <t>广州市接收单位3家，接收物资220箱，共计折价53617.36元</t>
  </si>
  <si>
    <t>广州市第八人民医院</t>
  </si>
  <si>
    <t>家乐氏能量补给坚果麦片（35g*12）*8盒装</t>
  </si>
  <si>
    <t>家乐氏可可玉米片190g*12纸盒kkp</t>
  </si>
  <si>
    <t>中山大学附属第三医院</t>
  </si>
  <si>
    <t>广州市第一人民医院</t>
  </si>
  <si>
    <t>广州省援助武汉医疗队接收物资224箱，共计折价53772.24元</t>
  </si>
  <si>
    <t>广东省援助武汉医疗队</t>
  </si>
  <si>
    <t>家乐氏可可球170g*12纸盒kkq</t>
  </si>
  <si>
    <t>家乐氏蔓越莓缤纷水果麦片400g*12袋装</t>
  </si>
  <si>
    <t>家乐氏香甜麦米片300g*12纸盒xt3</t>
  </si>
  <si>
    <t>家乐氏谷维滋310g*12纸盒gw3</t>
  </si>
  <si>
    <t>河南省接收单位10家，接收物资518箱，共计折价144110.96元</t>
  </si>
  <si>
    <t>郑州市侨联</t>
  </si>
  <si>
    <t>管城区侨联</t>
  </si>
  <si>
    <t>巩义市侨联</t>
  </si>
  <si>
    <t>新郑市侨联</t>
  </si>
  <si>
    <t>登封市侨联</t>
  </si>
  <si>
    <t>中牟县侨联</t>
  </si>
  <si>
    <t>新密市侨联</t>
  </si>
  <si>
    <t>金水区侨联</t>
  </si>
  <si>
    <t>上街区侨联</t>
  </si>
  <si>
    <t>荥阳市侨联</t>
  </si>
  <si>
    <t>合计</t>
  </si>
  <si>
    <t>伊朗伊斯兰共和国</t>
  </si>
  <si>
    <t>伊朗伊斯兰共和国驻上海总领事馆</t>
  </si>
  <si>
    <t>PP+PE隔离衣（一次性使用，规格型号YC-6)</t>
  </si>
  <si>
    <t>套</t>
  </si>
  <si>
    <t>纳米抗菌三防透湿隔离衣（可水洗消毒10次，重复使用10次，规格型号YC-1）</t>
  </si>
  <si>
    <t>埃及</t>
  </si>
  <si>
    <t>埃及华人华侨协会</t>
  </si>
  <si>
    <t>连花清瘟胶囊</t>
  </si>
  <si>
    <t>盒</t>
  </si>
  <si>
    <t>德国</t>
    <phoneticPr fontId="8" type="noConversion"/>
  </si>
  <si>
    <t>德国侨胞防疫工作委员会</t>
    <phoneticPr fontId="8" type="noConversion"/>
  </si>
  <si>
    <t>金花清感颗粒</t>
    <phoneticPr fontId="8" type="noConversion"/>
  </si>
  <si>
    <t>国产</t>
    <phoneticPr fontId="8" type="noConversion"/>
  </si>
  <si>
    <t>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</si>
</sst>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8" formatCode="#,##0.00_ "/>
  </numFmts>
  <fonts count="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8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58" fontId="5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58" fontId="5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58" fontId="1" fillId="0" borderId="1" xfId="0" applyNumberFormat="1" applyFont="1" applyBorder="1" applyAlignment="1" applyProtection="1">
      <alignment horizontal="center" vertical="center" wrapText="1"/>
      <protection locked="0"/>
    </xf>
    <xf numFmtId="5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1" fillId="0" borderId="1" xfId="0" applyNumberFormat="1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43" fontId="1" fillId="4" borderId="1" xfId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workbookViewId="0">
      <pane xSplit="1" ySplit="3" topLeftCell="B145" activePane="bottomRight" state="frozen"/>
      <selection pane="topRight"/>
      <selection pane="bottomLeft"/>
      <selection pane="bottomRight" activeCell="J160" sqref="J160"/>
    </sheetView>
  </sheetViews>
  <sheetFormatPr defaultColWidth="9" defaultRowHeight="12"/>
  <cols>
    <col min="1" max="1" width="4.875" style="2" customWidth="1"/>
    <col min="2" max="2" width="23" style="3" customWidth="1"/>
    <col min="3" max="3" width="25.75" style="2" customWidth="1"/>
    <col min="4" max="4" width="37.125" style="2" customWidth="1"/>
    <col min="5" max="5" width="9.375" style="2" customWidth="1"/>
    <col min="6" max="6" width="10.375" style="2" customWidth="1"/>
    <col min="7" max="7" width="4.875" style="2" customWidth="1"/>
    <col min="8" max="8" width="8.875" style="4" customWidth="1"/>
    <col min="9" max="9" width="15.625" style="4" customWidth="1"/>
    <col min="10" max="16384" width="9" style="2"/>
  </cols>
  <sheetData>
    <row r="1" spans="1:9" ht="20.25">
      <c r="A1" s="26" t="s">
        <v>0</v>
      </c>
      <c r="B1" s="27"/>
      <c r="C1" s="26"/>
      <c r="D1" s="26"/>
      <c r="E1" s="26"/>
      <c r="F1" s="26"/>
      <c r="G1" s="26"/>
      <c r="H1" s="28"/>
      <c r="I1" s="28"/>
    </row>
    <row r="2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</row>
    <row r="4" spans="1:9">
      <c r="A4" s="8">
        <v>1</v>
      </c>
      <c r="B4" s="34" t="s">
        <v>11</v>
      </c>
      <c r="C4" s="40" t="s">
        <v>12</v>
      </c>
      <c r="D4" s="9" t="s">
        <v>13</v>
      </c>
      <c r="E4" s="8" t="s">
        <v>14</v>
      </c>
      <c r="F4" s="8">
        <v>29</v>
      </c>
      <c r="G4" s="8" t="s">
        <v>15</v>
      </c>
      <c r="H4" s="10">
        <v>204.12</v>
      </c>
      <c r="I4" s="10">
        <f t="shared" ref="I4:I10" si="0">F4*H4</f>
        <v>5919.48</v>
      </c>
    </row>
    <row r="5" spans="1:9">
      <c r="A5" s="8">
        <v>2</v>
      </c>
      <c r="B5" s="34"/>
      <c r="C5" s="41"/>
      <c r="D5" s="9" t="s">
        <v>16</v>
      </c>
      <c r="E5" s="8" t="s">
        <v>14</v>
      </c>
      <c r="F5" s="8">
        <v>46</v>
      </c>
      <c r="G5" s="8" t="s">
        <v>15</v>
      </c>
      <c r="H5" s="10">
        <v>316.32</v>
      </c>
      <c r="I5" s="10">
        <f t="shared" si="0"/>
        <v>14550.72</v>
      </c>
    </row>
    <row r="6" spans="1:9">
      <c r="A6" s="8">
        <v>3</v>
      </c>
      <c r="B6" s="34"/>
      <c r="C6" s="41"/>
      <c r="D6" s="9" t="s">
        <v>17</v>
      </c>
      <c r="E6" s="8" t="s">
        <v>14</v>
      </c>
      <c r="F6" s="8">
        <v>45</v>
      </c>
      <c r="G6" s="8" t="s">
        <v>15</v>
      </c>
      <c r="H6" s="10">
        <v>407.16</v>
      </c>
      <c r="I6" s="10">
        <f t="shared" si="0"/>
        <v>18322.2</v>
      </c>
    </row>
    <row r="7" spans="1:9">
      <c r="A7" s="8">
        <v>4</v>
      </c>
      <c r="B7" s="34"/>
      <c r="C7" s="41"/>
      <c r="D7" s="9" t="s">
        <v>18</v>
      </c>
      <c r="E7" s="8" t="s">
        <v>14</v>
      </c>
      <c r="F7" s="8">
        <v>1</v>
      </c>
      <c r="G7" s="8" t="s">
        <v>15</v>
      </c>
      <c r="H7" s="10">
        <v>222.66</v>
      </c>
      <c r="I7" s="10">
        <f t="shared" si="0"/>
        <v>222.66</v>
      </c>
    </row>
    <row r="8" spans="1:9">
      <c r="A8" s="8">
        <v>5</v>
      </c>
      <c r="B8" s="34"/>
      <c r="C8" s="41"/>
      <c r="D8" s="9" t="s">
        <v>19</v>
      </c>
      <c r="E8" s="8" t="s">
        <v>20</v>
      </c>
      <c r="F8" s="8">
        <v>19</v>
      </c>
      <c r="G8" s="8" t="s">
        <v>15</v>
      </c>
      <c r="H8" s="10">
        <v>374.3</v>
      </c>
      <c r="I8" s="10">
        <f t="shared" si="0"/>
        <v>7111.7</v>
      </c>
    </row>
    <row r="9" spans="1:9">
      <c r="A9" s="8">
        <v>6</v>
      </c>
      <c r="B9" s="34"/>
      <c r="C9" s="41"/>
      <c r="D9" s="9" t="s">
        <v>21</v>
      </c>
      <c r="E9" s="8" t="s">
        <v>20</v>
      </c>
      <c r="F9" s="8">
        <v>31</v>
      </c>
      <c r="G9" s="8" t="s">
        <v>15</v>
      </c>
      <c r="H9" s="10">
        <v>239.44</v>
      </c>
      <c r="I9" s="10">
        <f t="shared" si="0"/>
        <v>7422.64</v>
      </c>
    </row>
    <row r="10" spans="1:9">
      <c r="A10" s="8">
        <v>7</v>
      </c>
      <c r="B10" s="34"/>
      <c r="C10" s="41"/>
      <c r="D10" s="9" t="s">
        <v>21</v>
      </c>
      <c r="E10" s="8" t="s">
        <v>20</v>
      </c>
      <c r="F10" s="8">
        <v>33</v>
      </c>
      <c r="G10" s="8" t="s">
        <v>15</v>
      </c>
      <c r="H10" s="10">
        <v>239.44</v>
      </c>
      <c r="I10" s="10">
        <f t="shared" si="0"/>
        <v>7901.52</v>
      </c>
    </row>
    <row r="11" spans="1:9" s="1" customFormat="1">
      <c r="A11" s="11"/>
      <c r="B11" s="35"/>
      <c r="C11" s="42"/>
      <c r="D11" s="12" t="s">
        <v>22</v>
      </c>
      <c r="E11" s="11"/>
      <c r="F11" s="11">
        <f>SUM(F4:F10)</f>
        <v>204</v>
      </c>
      <c r="G11" s="11"/>
      <c r="H11" s="13"/>
      <c r="I11" s="13">
        <f>SUM(I4:I10)</f>
        <v>61450.92</v>
      </c>
    </row>
    <row r="12" spans="1:9">
      <c r="A12" s="8">
        <v>8</v>
      </c>
      <c r="B12" s="34"/>
      <c r="C12" s="40" t="s">
        <v>23</v>
      </c>
      <c r="D12" s="9" t="s">
        <v>13</v>
      </c>
      <c r="E12" s="8" t="s">
        <v>14</v>
      </c>
      <c r="F12" s="8">
        <v>28</v>
      </c>
      <c r="G12" s="8" t="s">
        <v>15</v>
      </c>
      <c r="H12" s="10">
        <v>204.12</v>
      </c>
      <c r="I12" s="10">
        <f t="shared" ref="I12:I18" si="1">F12*H12</f>
        <v>5715.36</v>
      </c>
    </row>
    <row r="13" spans="1:9">
      <c r="A13" s="8">
        <v>9</v>
      </c>
      <c r="B13" s="34"/>
      <c r="C13" s="41"/>
      <c r="D13" s="9" t="s">
        <v>16</v>
      </c>
      <c r="E13" s="8" t="s">
        <v>14</v>
      </c>
      <c r="F13" s="8">
        <v>43</v>
      </c>
      <c r="G13" s="8" t="s">
        <v>15</v>
      </c>
      <c r="H13" s="10">
        <v>316.32</v>
      </c>
      <c r="I13" s="10">
        <f t="shared" si="1"/>
        <v>13601.76</v>
      </c>
    </row>
    <row r="14" spans="1:9">
      <c r="A14" s="8">
        <v>10</v>
      </c>
      <c r="B14" s="34"/>
      <c r="C14" s="41"/>
      <c r="D14" s="9" t="s">
        <v>17</v>
      </c>
      <c r="E14" s="8" t="s">
        <v>14</v>
      </c>
      <c r="F14" s="8">
        <v>43</v>
      </c>
      <c r="G14" s="8" t="s">
        <v>15</v>
      </c>
      <c r="H14" s="10">
        <v>407.16</v>
      </c>
      <c r="I14" s="10">
        <f t="shared" si="1"/>
        <v>17507.88</v>
      </c>
    </row>
    <row r="15" spans="1:9">
      <c r="A15" s="8">
        <v>11</v>
      </c>
      <c r="B15" s="34"/>
      <c r="C15" s="41"/>
      <c r="D15" s="9" t="s">
        <v>18</v>
      </c>
      <c r="E15" s="8" t="s">
        <v>14</v>
      </c>
      <c r="F15" s="8">
        <v>1</v>
      </c>
      <c r="G15" s="8" t="s">
        <v>15</v>
      </c>
      <c r="H15" s="10">
        <v>222.66</v>
      </c>
      <c r="I15" s="10">
        <f t="shared" si="1"/>
        <v>222.66</v>
      </c>
    </row>
    <row r="16" spans="1:9">
      <c r="A16" s="8">
        <v>12</v>
      </c>
      <c r="B16" s="34"/>
      <c r="C16" s="41"/>
      <c r="D16" s="9" t="s">
        <v>19</v>
      </c>
      <c r="E16" s="8" t="s">
        <v>20</v>
      </c>
      <c r="F16" s="8">
        <v>16</v>
      </c>
      <c r="G16" s="8" t="s">
        <v>15</v>
      </c>
      <c r="H16" s="10">
        <v>374.3</v>
      </c>
      <c r="I16" s="10">
        <f t="shared" si="1"/>
        <v>5988.8</v>
      </c>
    </row>
    <row r="17" spans="1:9">
      <c r="A17" s="8">
        <v>13</v>
      </c>
      <c r="B17" s="34"/>
      <c r="C17" s="41"/>
      <c r="D17" s="9" t="s">
        <v>21</v>
      </c>
      <c r="E17" s="8" t="s">
        <v>20</v>
      </c>
      <c r="F17" s="8">
        <v>30</v>
      </c>
      <c r="G17" s="8" t="s">
        <v>15</v>
      </c>
      <c r="H17" s="10">
        <v>239.44</v>
      </c>
      <c r="I17" s="10">
        <f t="shared" si="1"/>
        <v>7183.2</v>
      </c>
    </row>
    <row r="18" spans="1:9">
      <c r="A18" s="8">
        <v>14</v>
      </c>
      <c r="B18" s="34"/>
      <c r="C18" s="41"/>
      <c r="D18" s="9" t="s">
        <v>21</v>
      </c>
      <c r="E18" s="8" t="s">
        <v>20</v>
      </c>
      <c r="F18" s="8">
        <v>32</v>
      </c>
      <c r="G18" s="8" t="s">
        <v>15</v>
      </c>
      <c r="H18" s="10">
        <v>239.44</v>
      </c>
      <c r="I18" s="10">
        <f t="shared" si="1"/>
        <v>7662.08</v>
      </c>
    </row>
    <row r="19" spans="1:9" s="1" customFormat="1">
      <c r="A19" s="11"/>
      <c r="B19" s="35"/>
      <c r="C19" s="42"/>
      <c r="D19" s="14" t="s">
        <v>22</v>
      </c>
      <c r="E19" s="11"/>
      <c r="F19" s="11">
        <f>SUM(F12:F18)</f>
        <v>193</v>
      </c>
      <c r="G19" s="11"/>
      <c r="H19" s="13"/>
      <c r="I19" s="13">
        <f>SUM(I12:I18)</f>
        <v>57881.74</v>
      </c>
    </row>
    <row r="20" spans="1:9">
      <c r="A20" s="8">
        <v>15</v>
      </c>
      <c r="B20" s="34"/>
      <c r="C20" s="40" t="s">
        <v>24</v>
      </c>
      <c r="D20" s="9" t="s">
        <v>13</v>
      </c>
      <c r="E20" s="8" t="s">
        <v>14</v>
      </c>
      <c r="F20" s="8">
        <v>28</v>
      </c>
      <c r="G20" s="8" t="s">
        <v>15</v>
      </c>
      <c r="H20" s="10">
        <v>204.12</v>
      </c>
      <c r="I20" s="10">
        <f t="shared" ref="I20:I26" si="2">F20*H20</f>
        <v>5715.36</v>
      </c>
    </row>
    <row r="21" spans="1:9">
      <c r="A21" s="8">
        <v>16</v>
      </c>
      <c r="B21" s="34"/>
      <c r="C21" s="41"/>
      <c r="D21" s="9" t="s">
        <v>16</v>
      </c>
      <c r="E21" s="8" t="s">
        <v>14</v>
      </c>
      <c r="F21" s="8">
        <v>43</v>
      </c>
      <c r="G21" s="8" t="s">
        <v>15</v>
      </c>
      <c r="H21" s="10">
        <v>316.32</v>
      </c>
      <c r="I21" s="10">
        <f t="shared" si="2"/>
        <v>13601.76</v>
      </c>
    </row>
    <row r="22" spans="1:9">
      <c r="A22" s="8">
        <v>17</v>
      </c>
      <c r="B22" s="34"/>
      <c r="C22" s="41"/>
      <c r="D22" s="9" t="s">
        <v>17</v>
      </c>
      <c r="E22" s="8" t="s">
        <v>14</v>
      </c>
      <c r="F22" s="8">
        <v>43</v>
      </c>
      <c r="G22" s="8" t="s">
        <v>15</v>
      </c>
      <c r="H22" s="10">
        <v>407.16</v>
      </c>
      <c r="I22" s="10">
        <f t="shared" si="2"/>
        <v>17507.88</v>
      </c>
    </row>
    <row r="23" spans="1:9">
      <c r="A23" s="8">
        <v>18</v>
      </c>
      <c r="B23" s="34"/>
      <c r="C23" s="41"/>
      <c r="D23" s="9" t="s">
        <v>18</v>
      </c>
      <c r="E23" s="8" t="s">
        <v>14</v>
      </c>
      <c r="F23" s="8">
        <v>1</v>
      </c>
      <c r="G23" s="8" t="s">
        <v>15</v>
      </c>
      <c r="H23" s="10">
        <v>222.66</v>
      </c>
      <c r="I23" s="10">
        <f t="shared" si="2"/>
        <v>222.66</v>
      </c>
    </row>
    <row r="24" spans="1:9">
      <c r="A24" s="8">
        <v>19</v>
      </c>
      <c r="B24" s="34"/>
      <c r="C24" s="41"/>
      <c r="D24" s="9" t="s">
        <v>19</v>
      </c>
      <c r="E24" s="8" t="s">
        <v>20</v>
      </c>
      <c r="F24" s="8">
        <v>16</v>
      </c>
      <c r="G24" s="8" t="s">
        <v>15</v>
      </c>
      <c r="H24" s="10">
        <v>374.3</v>
      </c>
      <c r="I24" s="10">
        <f t="shared" si="2"/>
        <v>5988.8</v>
      </c>
    </row>
    <row r="25" spans="1:9">
      <c r="A25" s="8">
        <v>20</v>
      </c>
      <c r="B25" s="34"/>
      <c r="C25" s="41"/>
      <c r="D25" s="9" t="s">
        <v>21</v>
      </c>
      <c r="E25" s="8" t="s">
        <v>20</v>
      </c>
      <c r="F25" s="8">
        <v>30</v>
      </c>
      <c r="G25" s="8" t="s">
        <v>15</v>
      </c>
      <c r="H25" s="10">
        <v>239.44</v>
      </c>
      <c r="I25" s="10">
        <f t="shared" si="2"/>
        <v>7183.2</v>
      </c>
    </row>
    <row r="26" spans="1:9">
      <c r="A26" s="8">
        <v>21</v>
      </c>
      <c r="B26" s="34"/>
      <c r="C26" s="41"/>
      <c r="D26" s="9" t="s">
        <v>21</v>
      </c>
      <c r="E26" s="8" t="s">
        <v>20</v>
      </c>
      <c r="F26" s="8">
        <v>32</v>
      </c>
      <c r="G26" s="8" t="s">
        <v>15</v>
      </c>
      <c r="H26" s="10">
        <v>239.44</v>
      </c>
      <c r="I26" s="10">
        <f t="shared" si="2"/>
        <v>7662.08</v>
      </c>
    </row>
    <row r="27" spans="1:9" s="1" customFormat="1">
      <c r="A27" s="11"/>
      <c r="B27" s="35"/>
      <c r="C27" s="42"/>
      <c r="D27" s="14" t="s">
        <v>22</v>
      </c>
      <c r="E27" s="11"/>
      <c r="F27" s="11">
        <f>SUM(F20:F26)</f>
        <v>193</v>
      </c>
      <c r="G27" s="11"/>
      <c r="H27" s="13"/>
      <c r="I27" s="13">
        <f>SUM(I20:I26)</f>
        <v>57881.74</v>
      </c>
    </row>
    <row r="28" spans="1:9">
      <c r="A28" s="8">
        <v>22</v>
      </c>
      <c r="B28" s="34"/>
      <c r="C28" s="40" t="s">
        <v>25</v>
      </c>
      <c r="D28" s="9" t="s">
        <v>13</v>
      </c>
      <c r="E28" s="8" t="s">
        <v>14</v>
      </c>
      <c r="F28" s="8">
        <v>28</v>
      </c>
      <c r="G28" s="8" t="s">
        <v>15</v>
      </c>
      <c r="H28" s="10">
        <v>204.12</v>
      </c>
      <c r="I28" s="10">
        <f t="shared" ref="I28:I34" si="3">F28*H28</f>
        <v>5715.36</v>
      </c>
    </row>
    <row r="29" spans="1:9">
      <c r="A29" s="8">
        <v>23</v>
      </c>
      <c r="B29" s="34"/>
      <c r="C29" s="41"/>
      <c r="D29" s="9" t="s">
        <v>16</v>
      </c>
      <c r="E29" s="8" t="s">
        <v>14</v>
      </c>
      <c r="F29" s="8">
        <v>43</v>
      </c>
      <c r="G29" s="8" t="s">
        <v>15</v>
      </c>
      <c r="H29" s="10">
        <v>316.32</v>
      </c>
      <c r="I29" s="10">
        <f t="shared" si="3"/>
        <v>13601.76</v>
      </c>
    </row>
    <row r="30" spans="1:9">
      <c r="A30" s="8">
        <v>24</v>
      </c>
      <c r="B30" s="34"/>
      <c r="C30" s="41"/>
      <c r="D30" s="9" t="s">
        <v>17</v>
      </c>
      <c r="E30" s="8" t="s">
        <v>14</v>
      </c>
      <c r="F30" s="8">
        <v>43</v>
      </c>
      <c r="G30" s="8" t="s">
        <v>15</v>
      </c>
      <c r="H30" s="10">
        <v>407.16</v>
      </c>
      <c r="I30" s="10">
        <f t="shared" si="3"/>
        <v>17507.88</v>
      </c>
    </row>
    <row r="31" spans="1:9">
      <c r="A31" s="8">
        <v>25</v>
      </c>
      <c r="B31" s="34"/>
      <c r="C31" s="41"/>
      <c r="D31" s="9" t="s">
        <v>18</v>
      </c>
      <c r="E31" s="8" t="s">
        <v>14</v>
      </c>
      <c r="F31" s="8">
        <v>1</v>
      </c>
      <c r="G31" s="8" t="s">
        <v>15</v>
      </c>
      <c r="H31" s="10">
        <v>222.66</v>
      </c>
      <c r="I31" s="10">
        <f t="shared" si="3"/>
        <v>222.66</v>
      </c>
    </row>
    <row r="32" spans="1:9">
      <c r="A32" s="8">
        <v>26</v>
      </c>
      <c r="B32" s="34"/>
      <c r="C32" s="41"/>
      <c r="D32" s="9" t="s">
        <v>19</v>
      </c>
      <c r="E32" s="8" t="s">
        <v>20</v>
      </c>
      <c r="F32" s="8">
        <v>16</v>
      </c>
      <c r="G32" s="8" t="s">
        <v>15</v>
      </c>
      <c r="H32" s="10">
        <v>374.3</v>
      </c>
      <c r="I32" s="10">
        <f t="shared" si="3"/>
        <v>5988.8</v>
      </c>
    </row>
    <row r="33" spans="1:9">
      <c r="A33" s="8">
        <v>27</v>
      </c>
      <c r="B33" s="34"/>
      <c r="C33" s="41"/>
      <c r="D33" s="9" t="s">
        <v>21</v>
      </c>
      <c r="E33" s="8" t="s">
        <v>20</v>
      </c>
      <c r="F33" s="8">
        <v>30</v>
      </c>
      <c r="G33" s="8" t="s">
        <v>15</v>
      </c>
      <c r="H33" s="10">
        <v>239.44</v>
      </c>
      <c r="I33" s="10">
        <f t="shared" si="3"/>
        <v>7183.2</v>
      </c>
    </row>
    <row r="34" spans="1:9">
      <c r="A34" s="8">
        <v>28</v>
      </c>
      <c r="B34" s="34"/>
      <c r="C34" s="41"/>
      <c r="D34" s="9" t="s">
        <v>21</v>
      </c>
      <c r="E34" s="8" t="s">
        <v>20</v>
      </c>
      <c r="F34" s="8">
        <v>32</v>
      </c>
      <c r="G34" s="8" t="s">
        <v>15</v>
      </c>
      <c r="H34" s="10">
        <v>239.44</v>
      </c>
      <c r="I34" s="10">
        <f t="shared" si="3"/>
        <v>7662.08</v>
      </c>
    </row>
    <row r="35" spans="1:9" s="1" customFormat="1">
      <c r="A35" s="11"/>
      <c r="B35" s="35"/>
      <c r="C35" s="42"/>
      <c r="D35" s="14" t="s">
        <v>22</v>
      </c>
      <c r="E35" s="11"/>
      <c r="F35" s="11">
        <f>SUM(F28:F34)</f>
        <v>193</v>
      </c>
      <c r="G35" s="11"/>
      <c r="H35" s="13"/>
      <c r="I35" s="13">
        <f>SUM(I28:I34)</f>
        <v>57881.74</v>
      </c>
    </row>
    <row r="36" spans="1:9">
      <c r="A36" s="8">
        <v>29</v>
      </c>
      <c r="B36" s="34"/>
      <c r="C36" s="40" t="s">
        <v>26</v>
      </c>
      <c r="D36" s="9" t="s">
        <v>13</v>
      </c>
      <c r="E36" s="8" t="s">
        <v>14</v>
      </c>
      <c r="F36" s="8">
        <v>28</v>
      </c>
      <c r="G36" s="8" t="s">
        <v>15</v>
      </c>
      <c r="H36" s="10">
        <v>204.12</v>
      </c>
      <c r="I36" s="10">
        <f t="shared" ref="I36:I42" si="4">F36*H36</f>
        <v>5715.36</v>
      </c>
    </row>
    <row r="37" spans="1:9">
      <c r="A37" s="8">
        <v>30</v>
      </c>
      <c r="B37" s="34"/>
      <c r="C37" s="41"/>
      <c r="D37" s="9" t="s">
        <v>16</v>
      </c>
      <c r="E37" s="8" t="s">
        <v>14</v>
      </c>
      <c r="F37" s="8">
        <v>43</v>
      </c>
      <c r="G37" s="8" t="s">
        <v>15</v>
      </c>
      <c r="H37" s="10">
        <v>316.32</v>
      </c>
      <c r="I37" s="10">
        <f t="shared" si="4"/>
        <v>13601.76</v>
      </c>
    </row>
    <row r="38" spans="1:9">
      <c r="A38" s="8">
        <v>31</v>
      </c>
      <c r="B38" s="34"/>
      <c r="C38" s="41"/>
      <c r="D38" s="9" t="s">
        <v>17</v>
      </c>
      <c r="E38" s="8" t="s">
        <v>14</v>
      </c>
      <c r="F38" s="8">
        <v>43</v>
      </c>
      <c r="G38" s="8" t="s">
        <v>15</v>
      </c>
      <c r="H38" s="10">
        <v>407.16</v>
      </c>
      <c r="I38" s="10">
        <f t="shared" si="4"/>
        <v>17507.88</v>
      </c>
    </row>
    <row r="39" spans="1:9">
      <c r="A39" s="8">
        <v>32</v>
      </c>
      <c r="B39" s="34"/>
      <c r="C39" s="41"/>
      <c r="D39" s="9" t="s">
        <v>18</v>
      </c>
      <c r="E39" s="8" t="s">
        <v>14</v>
      </c>
      <c r="F39" s="8">
        <v>1</v>
      </c>
      <c r="G39" s="8" t="s">
        <v>15</v>
      </c>
      <c r="H39" s="10">
        <v>222.66</v>
      </c>
      <c r="I39" s="10">
        <f t="shared" si="4"/>
        <v>222.66</v>
      </c>
    </row>
    <row r="40" spans="1:9">
      <c r="A40" s="8">
        <v>33</v>
      </c>
      <c r="B40" s="34"/>
      <c r="C40" s="41"/>
      <c r="D40" s="9" t="s">
        <v>19</v>
      </c>
      <c r="E40" s="8" t="s">
        <v>20</v>
      </c>
      <c r="F40" s="8">
        <v>16</v>
      </c>
      <c r="G40" s="8" t="s">
        <v>15</v>
      </c>
      <c r="H40" s="10">
        <v>374.3</v>
      </c>
      <c r="I40" s="10">
        <f t="shared" si="4"/>
        <v>5988.8</v>
      </c>
    </row>
    <row r="41" spans="1:9">
      <c r="A41" s="8">
        <v>34</v>
      </c>
      <c r="B41" s="34"/>
      <c r="C41" s="41"/>
      <c r="D41" s="9" t="s">
        <v>21</v>
      </c>
      <c r="E41" s="8" t="s">
        <v>20</v>
      </c>
      <c r="F41" s="8">
        <v>30</v>
      </c>
      <c r="G41" s="8" t="s">
        <v>15</v>
      </c>
      <c r="H41" s="10">
        <v>239.44</v>
      </c>
      <c r="I41" s="10">
        <f t="shared" si="4"/>
        <v>7183.2</v>
      </c>
    </row>
    <row r="42" spans="1:9">
      <c r="A42" s="8">
        <v>35</v>
      </c>
      <c r="B42" s="34"/>
      <c r="C42" s="41"/>
      <c r="D42" s="9" t="s">
        <v>21</v>
      </c>
      <c r="E42" s="8" t="s">
        <v>20</v>
      </c>
      <c r="F42" s="8">
        <v>32</v>
      </c>
      <c r="G42" s="8" t="s">
        <v>15</v>
      </c>
      <c r="H42" s="10">
        <v>239.44</v>
      </c>
      <c r="I42" s="10">
        <f t="shared" si="4"/>
        <v>7662.08</v>
      </c>
    </row>
    <row r="43" spans="1:9" s="1" customFormat="1">
      <c r="A43" s="11"/>
      <c r="B43" s="35"/>
      <c r="C43" s="42"/>
      <c r="D43" s="14" t="s">
        <v>22</v>
      </c>
      <c r="E43" s="11"/>
      <c r="F43" s="11">
        <f>SUM(F36:F42)</f>
        <v>193</v>
      </c>
      <c r="G43" s="11"/>
      <c r="H43" s="13"/>
      <c r="I43" s="13">
        <f>SUM(I36:I42)</f>
        <v>57881.74</v>
      </c>
    </row>
    <row r="44" spans="1:9">
      <c r="A44" s="8">
        <v>36</v>
      </c>
      <c r="B44" s="36" t="s">
        <v>27</v>
      </c>
      <c r="C44" s="40" t="s">
        <v>28</v>
      </c>
      <c r="D44" s="9" t="s">
        <v>17</v>
      </c>
      <c r="E44" s="8" t="s">
        <v>14</v>
      </c>
      <c r="F44" s="8">
        <v>51</v>
      </c>
      <c r="G44" s="8" t="s">
        <v>15</v>
      </c>
      <c r="H44" s="10">
        <v>407.16</v>
      </c>
      <c r="I44" s="10">
        <f t="shared" ref="I44:I47" si="5">F44*H44</f>
        <v>20765.16</v>
      </c>
    </row>
    <row r="45" spans="1:9">
      <c r="A45" s="8">
        <v>37</v>
      </c>
      <c r="B45" s="36"/>
      <c r="C45" s="41"/>
      <c r="D45" s="9" t="s">
        <v>21</v>
      </c>
      <c r="E45" s="8" t="s">
        <v>20</v>
      </c>
      <c r="F45" s="8">
        <v>70</v>
      </c>
      <c r="G45" s="8" t="s">
        <v>15</v>
      </c>
      <c r="H45" s="10">
        <v>239.44</v>
      </c>
      <c r="I45" s="10">
        <f t="shared" si="5"/>
        <v>16760.8</v>
      </c>
    </row>
    <row r="46" spans="1:9">
      <c r="A46" s="8">
        <v>38</v>
      </c>
      <c r="B46" s="36"/>
      <c r="C46" s="41"/>
      <c r="D46" s="9" t="s">
        <v>21</v>
      </c>
      <c r="E46" s="8" t="s">
        <v>20</v>
      </c>
      <c r="F46" s="8">
        <v>76</v>
      </c>
      <c r="G46" s="8" t="s">
        <v>15</v>
      </c>
      <c r="H46" s="10">
        <v>239.44</v>
      </c>
      <c r="I46" s="10">
        <f t="shared" si="5"/>
        <v>18197.439999999999</v>
      </c>
    </row>
    <row r="47" spans="1:9">
      <c r="A47" s="8">
        <v>39</v>
      </c>
      <c r="B47" s="36"/>
      <c r="C47" s="41"/>
      <c r="D47" s="9" t="s">
        <v>18</v>
      </c>
      <c r="E47" s="8" t="s">
        <v>14</v>
      </c>
      <c r="F47" s="8">
        <v>3</v>
      </c>
      <c r="G47" s="8" t="s">
        <v>15</v>
      </c>
      <c r="H47" s="10">
        <v>222.66</v>
      </c>
      <c r="I47" s="10">
        <f t="shared" si="5"/>
        <v>667.98</v>
      </c>
    </row>
    <row r="48" spans="1:9">
      <c r="A48" s="8">
        <v>40</v>
      </c>
      <c r="B48" s="36"/>
      <c r="C48" s="41"/>
      <c r="D48" s="9" t="s">
        <v>19</v>
      </c>
      <c r="E48" s="8" t="s">
        <v>20</v>
      </c>
      <c r="F48" s="8">
        <v>20</v>
      </c>
      <c r="G48" s="8" t="s">
        <v>15</v>
      </c>
      <c r="H48" s="10">
        <v>374.3</v>
      </c>
      <c r="I48" s="10">
        <f t="shared" ref="I48:I66" si="6">F48*H48</f>
        <v>7486</v>
      </c>
    </row>
    <row r="49" spans="1:9">
      <c r="A49" s="8">
        <v>41</v>
      </c>
      <c r="B49" s="36"/>
      <c r="C49" s="41"/>
      <c r="D49" s="9" t="s">
        <v>16</v>
      </c>
      <c r="E49" s="8" t="s">
        <v>14</v>
      </c>
      <c r="F49" s="8">
        <v>60</v>
      </c>
      <c r="G49" s="8" t="s">
        <v>15</v>
      </c>
      <c r="H49" s="10">
        <v>316.32</v>
      </c>
      <c r="I49" s="10">
        <f t="shared" si="6"/>
        <v>18979.2</v>
      </c>
    </row>
    <row r="50" spans="1:9">
      <c r="A50" s="8">
        <v>42</v>
      </c>
      <c r="B50" s="36"/>
      <c r="C50" s="41"/>
      <c r="D50" s="9" t="s">
        <v>13</v>
      </c>
      <c r="E50" s="8" t="s">
        <v>14</v>
      </c>
      <c r="F50" s="8">
        <v>20</v>
      </c>
      <c r="G50" s="8" t="s">
        <v>15</v>
      </c>
      <c r="H50" s="10">
        <v>204.12</v>
      </c>
      <c r="I50" s="10">
        <f t="shared" si="6"/>
        <v>4082.4</v>
      </c>
    </row>
    <row r="51" spans="1:9" s="1" customFormat="1">
      <c r="A51" s="11"/>
      <c r="B51" s="37"/>
      <c r="C51" s="42"/>
      <c r="D51" s="14" t="s">
        <v>22</v>
      </c>
      <c r="E51" s="11"/>
      <c r="F51" s="11">
        <f>SUM(F44:F50)</f>
        <v>300</v>
      </c>
      <c r="G51" s="11"/>
      <c r="H51" s="13"/>
      <c r="I51" s="13">
        <f>SUM(I44:I50)</f>
        <v>86938.98</v>
      </c>
    </row>
    <row r="52" spans="1:9">
      <c r="A52" s="8">
        <v>43</v>
      </c>
      <c r="B52" s="36"/>
      <c r="C52" s="40" t="s">
        <v>29</v>
      </c>
      <c r="D52" s="9" t="s">
        <v>17</v>
      </c>
      <c r="E52" s="8" t="s">
        <v>14</v>
      </c>
      <c r="F52" s="8">
        <v>57</v>
      </c>
      <c r="G52" s="8" t="s">
        <v>15</v>
      </c>
      <c r="H52" s="10">
        <v>407.16</v>
      </c>
      <c r="I52" s="10">
        <f t="shared" si="6"/>
        <v>23208.12</v>
      </c>
    </row>
    <row r="53" spans="1:9">
      <c r="A53" s="8">
        <v>44</v>
      </c>
      <c r="B53" s="36"/>
      <c r="C53" s="41"/>
      <c r="D53" s="9" t="s">
        <v>21</v>
      </c>
      <c r="E53" s="8" t="s">
        <v>20</v>
      </c>
      <c r="F53" s="8">
        <v>70</v>
      </c>
      <c r="G53" s="8" t="s">
        <v>15</v>
      </c>
      <c r="H53" s="10">
        <v>239.44</v>
      </c>
      <c r="I53" s="10">
        <f t="shared" si="6"/>
        <v>16760.8</v>
      </c>
    </row>
    <row r="54" spans="1:9">
      <c r="A54" s="8">
        <v>45</v>
      </c>
      <c r="B54" s="36"/>
      <c r="C54" s="41"/>
      <c r="D54" s="9" t="s">
        <v>21</v>
      </c>
      <c r="E54" s="8" t="s">
        <v>20</v>
      </c>
      <c r="F54" s="8">
        <v>70</v>
      </c>
      <c r="G54" s="8" t="s">
        <v>15</v>
      </c>
      <c r="H54" s="10">
        <v>239.44</v>
      </c>
      <c r="I54" s="10">
        <f t="shared" si="6"/>
        <v>16760.8</v>
      </c>
    </row>
    <row r="55" spans="1:9">
      <c r="A55" s="8">
        <v>46</v>
      </c>
      <c r="B55" s="36"/>
      <c r="C55" s="41"/>
      <c r="D55" s="9" t="s">
        <v>18</v>
      </c>
      <c r="E55" s="8" t="s">
        <v>14</v>
      </c>
      <c r="F55" s="8">
        <v>3</v>
      </c>
      <c r="G55" s="8" t="s">
        <v>15</v>
      </c>
      <c r="H55" s="10">
        <v>222.66</v>
      </c>
      <c r="I55" s="10">
        <f t="shared" si="6"/>
        <v>667.98</v>
      </c>
    </row>
    <row r="56" spans="1:9">
      <c r="A56" s="8">
        <v>47</v>
      </c>
      <c r="B56" s="36"/>
      <c r="C56" s="41"/>
      <c r="D56" s="9" t="s">
        <v>19</v>
      </c>
      <c r="E56" s="8" t="s">
        <v>20</v>
      </c>
      <c r="F56" s="8">
        <v>20</v>
      </c>
      <c r="G56" s="8" t="s">
        <v>15</v>
      </c>
      <c r="H56" s="10">
        <v>374.3</v>
      </c>
      <c r="I56" s="10">
        <f t="shared" si="6"/>
        <v>7486</v>
      </c>
    </row>
    <row r="57" spans="1:9">
      <c r="A57" s="8">
        <v>48</v>
      </c>
      <c r="B57" s="36"/>
      <c r="C57" s="41"/>
      <c r="D57" s="9" t="s">
        <v>16</v>
      </c>
      <c r="E57" s="8" t="s">
        <v>14</v>
      </c>
      <c r="F57" s="8">
        <v>60</v>
      </c>
      <c r="G57" s="8" t="s">
        <v>15</v>
      </c>
      <c r="H57" s="10">
        <v>316.32</v>
      </c>
      <c r="I57" s="10">
        <f t="shared" si="6"/>
        <v>18979.2</v>
      </c>
    </row>
    <row r="58" spans="1:9">
      <c r="A58" s="8">
        <v>49</v>
      </c>
      <c r="B58" s="36"/>
      <c r="C58" s="41"/>
      <c r="D58" s="9" t="s">
        <v>13</v>
      </c>
      <c r="E58" s="8" t="s">
        <v>14</v>
      </c>
      <c r="F58" s="8">
        <v>20</v>
      </c>
      <c r="G58" s="8" t="s">
        <v>15</v>
      </c>
      <c r="H58" s="10">
        <v>204.12</v>
      </c>
      <c r="I58" s="10">
        <f t="shared" si="6"/>
        <v>4082.4</v>
      </c>
    </row>
    <row r="59" spans="1:9" s="1" customFormat="1">
      <c r="A59" s="11"/>
      <c r="B59" s="37"/>
      <c r="C59" s="42"/>
      <c r="D59" s="14" t="s">
        <v>22</v>
      </c>
      <c r="E59" s="11"/>
      <c r="F59" s="11">
        <f>SUM(F52:F58)</f>
        <v>300</v>
      </c>
      <c r="G59" s="11"/>
      <c r="H59" s="13"/>
      <c r="I59" s="13">
        <f>SUM(I52:I58)</f>
        <v>87945.3</v>
      </c>
    </row>
    <row r="60" spans="1:9">
      <c r="A60" s="8">
        <v>50</v>
      </c>
      <c r="B60" s="36"/>
      <c r="C60" s="40" t="s">
        <v>30</v>
      </c>
      <c r="D60" s="9" t="s">
        <v>17</v>
      </c>
      <c r="E60" s="8" t="s">
        <v>14</v>
      </c>
      <c r="F60" s="8">
        <v>80</v>
      </c>
      <c r="G60" s="8" t="s">
        <v>15</v>
      </c>
      <c r="H60" s="10">
        <v>407.16</v>
      </c>
      <c r="I60" s="10">
        <f t="shared" si="6"/>
        <v>32572.799999999999</v>
      </c>
    </row>
    <row r="61" spans="1:9">
      <c r="A61" s="8">
        <v>51</v>
      </c>
      <c r="B61" s="36"/>
      <c r="C61" s="41"/>
      <c r="D61" s="9" t="s">
        <v>21</v>
      </c>
      <c r="E61" s="8" t="s">
        <v>20</v>
      </c>
      <c r="F61" s="8">
        <v>2</v>
      </c>
      <c r="G61" s="8" t="s">
        <v>15</v>
      </c>
      <c r="H61" s="10">
        <v>239.44</v>
      </c>
      <c r="I61" s="10">
        <f t="shared" si="6"/>
        <v>478.88</v>
      </c>
    </row>
    <row r="62" spans="1:9">
      <c r="A62" s="8">
        <v>52</v>
      </c>
      <c r="B62" s="36"/>
      <c r="C62" s="41"/>
      <c r="D62" s="9" t="s">
        <v>21</v>
      </c>
      <c r="E62" s="8" t="s">
        <v>20</v>
      </c>
      <c r="F62" s="8">
        <v>11</v>
      </c>
      <c r="G62" s="8" t="s">
        <v>15</v>
      </c>
      <c r="H62" s="10">
        <v>239.44</v>
      </c>
      <c r="I62" s="10">
        <f t="shared" si="6"/>
        <v>2633.84</v>
      </c>
    </row>
    <row r="63" spans="1:9">
      <c r="A63" s="8">
        <v>53</v>
      </c>
      <c r="B63" s="36"/>
      <c r="C63" s="41"/>
      <c r="D63" s="9" t="s">
        <v>21</v>
      </c>
      <c r="E63" s="8" t="s">
        <v>20</v>
      </c>
      <c r="F63" s="8">
        <v>13</v>
      </c>
      <c r="G63" s="8" t="s">
        <v>15</v>
      </c>
      <c r="H63" s="10">
        <v>239.44</v>
      </c>
      <c r="I63" s="10">
        <f t="shared" si="6"/>
        <v>3112.72</v>
      </c>
    </row>
    <row r="64" spans="1:9">
      <c r="A64" s="8">
        <v>54</v>
      </c>
      <c r="B64" s="36"/>
      <c r="C64" s="41"/>
      <c r="D64" s="9" t="s">
        <v>19</v>
      </c>
      <c r="E64" s="8" t="s">
        <v>20</v>
      </c>
      <c r="F64" s="8">
        <v>34</v>
      </c>
      <c r="G64" s="8" t="s">
        <v>15</v>
      </c>
      <c r="H64" s="10">
        <v>374.3</v>
      </c>
      <c r="I64" s="10">
        <f t="shared" si="6"/>
        <v>12726.2</v>
      </c>
    </row>
    <row r="65" spans="1:9">
      <c r="A65" s="8">
        <v>55</v>
      </c>
      <c r="B65" s="36"/>
      <c r="C65" s="41"/>
      <c r="D65" s="9" t="s">
        <v>16</v>
      </c>
      <c r="E65" s="8" t="s">
        <v>14</v>
      </c>
      <c r="F65" s="8">
        <v>60</v>
      </c>
      <c r="G65" s="8" t="s">
        <v>15</v>
      </c>
      <c r="H65" s="10">
        <v>316.32</v>
      </c>
      <c r="I65" s="10">
        <f t="shared" si="6"/>
        <v>18979.2</v>
      </c>
    </row>
    <row r="66" spans="1:9">
      <c r="A66" s="8">
        <v>56</v>
      </c>
      <c r="B66" s="36"/>
      <c r="C66" s="41"/>
      <c r="D66" s="9" t="s">
        <v>13</v>
      </c>
      <c r="E66" s="8" t="s">
        <v>14</v>
      </c>
      <c r="F66" s="8">
        <v>100</v>
      </c>
      <c r="G66" s="8" t="s">
        <v>15</v>
      </c>
      <c r="H66" s="10">
        <v>204.12</v>
      </c>
      <c r="I66" s="10">
        <f t="shared" si="6"/>
        <v>20412</v>
      </c>
    </row>
    <row r="67" spans="1:9" s="1" customFormat="1">
      <c r="A67" s="11"/>
      <c r="B67" s="37"/>
      <c r="C67" s="42"/>
      <c r="D67" s="14" t="s">
        <v>22</v>
      </c>
      <c r="E67" s="11"/>
      <c r="F67" s="11">
        <f>SUM(F60:F66)</f>
        <v>300</v>
      </c>
      <c r="G67" s="11"/>
      <c r="H67" s="13"/>
      <c r="I67" s="13">
        <f>SUM(I60:I66)</f>
        <v>90915.64</v>
      </c>
    </row>
    <row r="68" spans="1:9">
      <c r="A68" s="8">
        <v>57</v>
      </c>
      <c r="B68" s="36"/>
      <c r="C68" s="40" t="s">
        <v>31</v>
      </c>
      <c r="D68" s="9" t="s">
        <v>17</v>
      </c>
      <c r="E68" s="8" t="s">
        <v>14</v>
      </c>
      <c r="F68" s="8">
        <v>30</v>
      </c>
      <c r="G68" s="8" t="s">
        <v>15</v>
      </c>
      <c r="H68" s="10">
        <v>407.16</v>
      </c>
      <c r="I68" s="10">
        <f t="shared" ref="I68:I70" si="7">F68*H68</f>
        <v>12214.8</v>
      </c>
    </row>
    <row r="69" spans="1:9">
      <c r="A69" s="8">
        <v>58</v>
      </c>
      <c r="B69" s="36"/>
      <c r="C69" s="41"/>
      <c r="D69" s="9" t="s">
        <v>19</v>
      </c>
      <c r="E69" s="8" t="s">
        <v>20</v>
      </c>
      <c r="F69" s="8">
        <v>10</v>
      </c>
      <c r="G69" s="8" t="s">
        <v>15</v>
      </c>
      <c r="H69" s="10">
        <v>374.3</v>
      </c>
      <c r="I69" s="10">
        <f t="shared" si="7"/>
        <v>3743</v>
      </c>
    </row>
    <row r="70" spans="1:9">
      <c r="A70" s="8">
        <v>59</v>
      </c>
      <c r="B70" s="36"/>
      <c r="C70" s="41"/>
      <c r="D70" s="9" t="s">
        <v>16</v>
      </c>
      <c r="E70" s="8" t="s">
        <v>14</v>
      </c>
      <c r="F70" s="8">
        <v>36</v>
      </c>
      <c r="G70" s="8" t="s">
        <v>15</v>
      </c>
      <c r="H70" s="10">
        <v>316.32</v>
      </c>
      <c r="I70" s="10">
        <f t="shared" si="7"/>
        <v>11387.52</v>
      </c>
    </row>
    <row r="71" spans="1:9" s="1" customFormat="1">
      <c r="A71" s="11"/>
      <c r="B71" s="37"/>
      <c r="C71" s="42"/>
      <c r="D71" s="14" t="s">
        <v>22</v>
      </c>
      <c r="E71" s="11"/>
      <c r="F71" s="11">
        <f>SUM(F68:F70)</f>
        <v>76</v>
      </c>
      <c r="G71" s="11"/>
      <c r="H71" s="13"/>
      <c r="I71" s="13">
        <f>SUM(I68:I70)</f>
        <v>27345.32</v>
      </c>
    </row>
    <row r="72" spans="1:9">
      <c r="A72" s="8">
        <v>60</v>
      </c>
      <c r="B72" s="36" t="s">
        <v>32</v>
      </c>
      <c r="C72" s="40" t="s">
        <v>33</v>
      </c>
      <c r="D72" s="9" t="s">
        <v>17</v>
      </c>
      <c r="E72" s="8" t="s">
        <v>14</v>
      </c>
      <c r="F72" s="8">
        <v>6</v>
      </c>
      <c r="G72" s="8" t="s">
        <v>15</v>
      </c>
      <c r="H72" s="10">
        <v>407.16</v>
      </c>
      <c r="I72" s="10">
        <f>F72*H72</f>
        <v>2442.96</v>
      </c>
    </row>
    <row r="73" spans="1:9">
      <c r="A73" s="8">
        <v>61</v>
      </c>
      <c r="B73" s="36"/>
      <c r="C73" s="41"/>
      <c r="D73" s="9" t="s">
        <v>21</v>
      </c>
      <c r="E73" s="8" t="s">
        <v>20</v>
      </c>
      <c r="F73" s="8">
        <v>70</v>
      </c>
      <c r="G73" s="8" t="s">
        <v>15</v>
      </c>
      <c r="H73" s="10">
        <v>239.44</v>
      </c>
      <c r="I73" s="10">
        <f>F73*H73</f>
        <v>16760.8</v>
      </c>
    </row>
    <row r="74" spans="1:9">
      <c r="A74" s="8">
        <v>62</v>
      </c>
      <c r="B74" s="36"/>
      <c r="C74" s="41"/>
      <c r="D74" s="9" t="s">
        <v>34</v>
      </c>
      <c r="E74" s="8" t="s">
        <v>20</v>
      </c>
      <c r="F74" s="8">
        <v>15</v>
      </c>
      <c r="G74" s="8" t="s">
        <v>15</v>
      </c>
      <c r="H74" s="10">
        <v>239.44</v>
      </c>
      <c r="I74" s="10">
        <f t="shared" ref="I74:I77" si="8">F74*H74</f>
        <v>3591.6</v>
      </c>
    </row>
    <row r="75" spans="1:9">
      <c r="A75" s="8">
        <v>63</v>
      </c>
      <c r="B75" s="36"/>
      <c r="C75" s="41"/>
      <c r="D75" s="9" t="s">
        <v>35</v>
      </c>
      <c r="E75" s="8" t="s">
        <v>14</v>
      </c>
      <c r="F75" s="8">
        <v>7</v>
      </c>
      <c r="G75" s="8" t="s">
        <v>15</v>
      </c>
      <c r="H75" s="10">
        <v>143.28</v>
      </c>
      <c r="I75" s="10">
        <f t="shared" si="8"/>
        <v>1002.96</v>
      </c>
    </row>
    <row r="76" spans="1:9">
      <c r="A76" s="8">
        <v>64</v>
      </c>
      <c r="B76" s="36"/>
      <c r="C76" s="41"/>
      <c r="D76" s="9" t="s">
        <v>19</v>
      </c>
      <c r="E76" s="8" t="s">
        <v>20</v>
      </c>
      <c r="F76" s="8">
        <v>10</v>
      </c>
      <c r="G76" s="8" t="s">
        <v>15</v>
      </c>
      <c r="H76" s="10">
        <v>374.3</v>
      </c>
      <c r="I76" s="10">
        <f t="shared" si="8"/>
        <v>3743</v>
      </c>
    </row>
    <row r="77" spans="1:9">
      <c r="A77" s="8">
        <v>65</v>
      </c>
      <c r="B77" s="36"/>
      <c r="C77" s="41"/>
      <c r="D77" s="9" t="s">
        <v>13</v>
      </c>
      <c r="E77" s="8" t="s">
        <v>14</v>
      </c>
      <c r="F77" s="8">
        <v>32</v>
      </c>
      <c r="G77" s="8" t="s">
        <v>15</v>
      </c>
      <c r="H77" s="10">
        <v>204.12</v>
      </c>
      <c r="I77" s="10">
        <f t="shared" si="8"/>
        <v>6531.84</v>
      </c>
    </row>
    <row r="78" spans="1:9" s="1" customFormat="1">
      <c r="A78" s="11"/>
      <c r="B78" s="37"/>
      <c r="C78" s="42"/>
      <c r="D78" s="14" t="s">
        <v>22</v>
      </c>
      <c r="E78" s="11"/>
      <c r="F78" s="11">
        <f>SUM(F72:F77)</f>
        <v>140</v>
      </c>
      <c r="G78" s="11"/>
      <c r="H78" s="13"/>
      <c r="I78" s="13">
        <f>SUM(I72:I77)</f>
        <v>34073.160000000003</v>
      </c>
    </row>
    <row r="79" spans="1:9">
      <c r="A79" s="8">
        <v>66</v>
      </c>
      <c r="B79" s="36"/>
      <c r="C79" s="40" t="s">
        <v>36</v>
      </c>
      <c r="D79" s="9" t="s">
        <v>17</v>
      </c>
      <c r="E79" s="8" t="s">
        <v>14</v>
      </c>
      <c r="F79" s="8">
        <v>2</v>
      </c>
      <c r="G79" s="8" t="s">
        <v>15</v>
      </c>
      <c r="H79" s="10">
        <v>407.16</v>
      </c>
      <c r="I79" s="10">
        <f t="shared" ref="I79:I84" si="9">F79*H79</f>
        <v>814.32</v>
      </c>
    </row>
    <row r="80" spans="1:9">
      <c r="A80" s="8">
        <v>67</v>
      </c>
      <c r="B80" s="36"/>
      <c r="C80" s="41"/>
      <c r="D80" s="9" t="s">
        <v>21</v>
      </c>
      <c r="E80" s="8" t="s">
        <v>20</v>
      </c>
      <c r="F80" s="8">
        <v>18</v>
      </c>
      <c r="G80" s="8" t="s">
        <v>15</v>
      </c>
      <c r="H80" s="10">
        <v>239.44</v>
      </c>
      <c r="I80" s="10">
        <f t="shared" si="9"/>
        <v>4309.92</v>
      </c>
    </row>
    <row r="81" spans="1:9">
      <c r="A81" s="8">
        <v>68</v>
      </c>
      <c r="B81" s="36"/>
      <c r="C81" s="41"/>
      <c r="D81" s="9" t="s">
        <v>34</v>
      </c>
      <c r="E81" s="8" t="s">
        <v>20</v>
      </c>
      <c r="F81" s="8">
        <v>5</v>
      </c>
      <c r="G81" s="8" t="s">
        <v>15</v>
      </c>
      <c r="H81" s="10">
        <v>239.44</v>
      </c>
      <c r="I81" s="10">
        <f t="shared" si="9"/>
        <v>1197.2</v>
      </c>
    </row>
    <row r="82" spans="1:9">
      <c r="A82" s="8">
        <v>69</v>
      </c>
      <c r="B82" s="36"/>
      <c r="C82" s="41"/>
      <c r="D82" s="9" t="s">
        <v>35</v>
      </c>
      <c r="E82" s="8" t="s">
        <v>14</v>
      </c>
      <c r="F82" s="8">
        <v>2</v>
      </c>
      <c r="G82" s="8" t="s">
        <v>15</v>
      </c>
      <c r="H82" s="10">
        <v>143.28</v>
      </c>
      <c r="I82" s="10">
        <f t="shared" si="9"/>
        <v>286.56</v>
      </c>
    </row>
    <row r="83" spans="1:9">
      <c r="A83" s="8">
        <v>70</v>
      </c>
      <c r="B83" s="36"/>
      <c r="C83" s="41"/>
      <c r="D83" s="9" t="s">
        <v>19</v>
      </c>
      <c r="E83" s="8" t="s">
        <v>20</v>
      </c>
      <c r="F83" s="8">
        <v>3</v>
      </c>
      <c r="G83" s="8" t="s">
        <v>15</v>
      </c>
      <c r="H83" s="10">
        <v>374.3</v>
      </c>
      <c r="I83" s="10">
        <f t="shared" si="9"/>
        <v>1122.9000000000001</v>
      </c>
    </row>
    <row r="84" spans="1:9">
      <c r="A84" s="8">
        <v>71</v>
      </c>
      <c r="B84" s="36"/>
      <c r="C84" s="41"/>
      <c r="D84" s="9" t="s">
        <v>13</v>
      </c>
      <c r="E84" s="8" t="s">
        <v>14</v>
      </c>
      <c r="F84" s="8">
        <v>10</v>
      </c>
      <c r="G84" s="8" t="s">
        <v>15</v>
      </c>
      <c r="H84" s="10">
        <v>204.12</v>
      </c>
      <c r="I84" s="10">
        <f t="shared" si="9"/>
        <v>2041.2</v>
      </c>
    </row>
    <row r="85" spans="1:9" s="1" customFormat="1">
      <c r="A85" s="11"/>
      <c r="B85" s="37"/>
      <c r="C85" s="42"/>
      <c r="D85" s="14" t="s">
        <v>22</v>
      </c>
      <c r="E85" s="11"/>
      <c r="F85" s="11">
        <f>SUM(F79:F84)</f>
        <v>40</v>
      </c>
      <c r="G85" s="11"/>
      <c r="H85" s="13"/>
      <c r="I85" s="13">
        <f>SUM(I79:I84)</f>
        <v>9772.1</v>
      </c>
    </row>
    <row r="86" spans="1:9">
      <c r="A86" s="8">
        <v>72</v>
      </c>
      <c r="B86" s="36"/>
      <c r="C86" s="40" t="s">
        <v>37</v>
      </c>
      <c r="D86" s="9" t="s">
        <v>17</v>
      </c>
      <c r="E86" s="8" t="s">
        <v>14</v>
      </c>
      <c r="F86" s="8">
        <v>2</v>
      </c>
      <c r="G86" s="8" t="s">
        <v>15</v>
      </c>
      <c r="H86" s="10">
        <v>407.16</v>
      </c>
      <c r="I86" s="10">
        <f t="shared" ref="I86:I91" si="10">F86*H86</f>
        <v>814.32</v>
      </c>
    </row>
    <row r="87" spans="1:9">
      <c r="A87" s="8">
        <v>73</v>
      </c>
      <c r="B87" s="36"/>
      <c r="C87" s="41"/>
      <c r="D87" s="9" t="s">
        <v>21</v>
      </c>
      <c r="E87" s="8" t="s">
        <v>20</v>
      </c>
      <c r="F87" s="8">
        <v>18</v>
      </c>
      <c r="G87" s="8" t="s">
        <v>15</v>
      </c>
      <c r="H87" s="10">
        <v>239.44</v>
      </c>
      <c r="I87" s="10">
        <f t="shared" si="10"/>
        <v>4309.92</v>
      </c>
    </row>
    <row r="88" spans="1:9">
      <c r="A88" s="8">
        <v>74</v>
      </c>
      <c r="B88" s="36"/>
      <c r="C88" s="41"/>
      <c r="D88" s="9" t="s">
        <v>34</v>
      </c>
      <c r="E88" s="8" t="s">
        <v>20</v>
      </c>
      <c r="F88" s="8">
        <v>5</v>
      </c>
      <c r="G88" s="8" t="s">
        <v>15</v>
      </c>
      <c r="H88" s="10">
        <v>239.44</v>
      </c>
      <c r="I88" s="10">
        <f t="shared" si="10"/>
        <v>1197.2</v>
      </c>
    </row>
    <row r="89" spans="1:9">
      <c r="A89" s="8">
        <v>75</v>
      </c>
      <c r="B89" s="36"/>
      <c r="C89" s="41"/>
      <c r="D89" s="9" t="s">
        <v>35</v>
      </c>
      <c r="E89" s="8" t="s">
        <v>14</v>
      </c>
      <c r="F89" s="8">
        <v>2</v>
      </c>
      <c r="G89" s="8" t="s">
        <v>15</v>
      </c>
      <c r="H89" s="10">
        <v>143.28</v>
      </c>
      <c r="I89" s="10">
        <f t="shared" si="10"/>
        <v>286.56</v>
      </c>
    </row>
    <row r="90" spans="1:9">
      <c r="A90" s="8">
        <v>76</v>
      </c>
      <c r="B90" s="36"/>
      <c r="C90" s="41"/>
      <c r="D90" s="9" t="s">
        <v>19</v>
      </c>
      <c r="E90" s="8" t="s">
        <v>20</v>
      </c>
      <c r="F90" s="8">
        <v>3</v>
      </c>
      <c r="G90" s="8" t="s">
        <v>15</v>
      </c>
      <c r="H90" s="10">
        <v>374.3</v>
      </c>
      <c r="I90" s="10">
        <f t="shared" si="10"/>
        <v>1122.9000000000001</v>
      </c>
    </row>
    <row r="91" spans="1:9">
      <c r="A91" s="8">
        <v>77</v>
      </c>
      <c r="B91" s="36"/>
      <c r="C91" s="41"/>
      <c r="D91" s="9" t="s">
        <v>13</v>
      </c>
      <c r="E91" s="8" t="s">
        <v>14</v>
      </c>
      <c r="F91" s="8">
        <v>10</v>
      </c>
      <c r="G91" s="8" t="s">
        <v>15</v>
      </c>
      <c r="H91" s="10">
        <v>204.12</v>
      </c>
      <c r="I91" s="10">
        <f t="shared" si="10"/>
        <v>2041.2</v>
      </c>
    </row>
    <row r="92" spans="1:9" s="1" customFormat="1">
      <c r="A92" s="11"/>
      <c r="B92" s="37"/>
      <c r="C92" s="42"/>
      <c r="D92" s="14" t="s">
        <v>22</v>
      </c>
      <c r="E92" s="11"/>
      <c r="F92" s="11">
        <f>SUM(F86:F91)</f>
        <v>40</v>
      </c>
      <c r="G92" s="11"/>
      <c r="H92" s="13"/>
      <c r="I92" s="13">
        <f>SUM(I86:I91)</f>
        <v>9772.1</v>
      </c>
    </row>
    <row r="93" spans="1:9">
      <c r="A93" s="8">
        <v>78</v>
      </c>
      <c r="B93" s="36" t="s">
        <v>38</v>
      </c>
      <c r="C93" s="40" t="s">
        <v>39</v>
      </c>
      <c r="D93" s="9" t="s">
        <v>40</v>
      </c>
      <c r="E93" s="8" t="s">
        <v>14</v>
      </c>
      <c r="F93" s="8">
        <v>10</v>
      </c>
      <c r="G93" s="8" t="s">
        <v>15</v>
      </c>
      <c r="H93" s="10">
        <v>143.28</v>
      </c>
      <c r="I93" s="10">
        <f>F93*H93</f>
        <v>1432.8</v>
      </c>
    </row>
    <row r="94" spans="1:9">
      <c r="A94" s="8">
        <v>79</v>
      </c>
      <c r="B94" s="36"/>
      <c r="C94" s="41"/>
      <c r="D94" s="9" t="s">
        <v>41</v>
      </c>
      <c r="E94" s="8" t="s">
        <v>20</v>
      </c>
      <c r="F94" s="8">
        <v>10</v>
      </c>
      <c r="G94" s="8" t="s">
        <v>15</v>
      </c>
      <c r="H94" s="10">
        <v>298.56</v>
      </c>
      <c r="I94" s="10">
        <f>F94*H94</f>
        <v>2985.6</v>
      </c>
    </row>
    <row r="95" spans="1:9">
      <c r="A95" s="8">
        <v>80</v>
      </c>
      <c r="B95" s="36"/>
      <c r="C95" s="41"/>
      <c r="D95" s="9" t="s">
        <v>42</v>
      </c>
      <c r="E95" s="8" t="s">
        <v>14</v>
      </c>
      <c r="F95" s="8">
        <v>10</v>
      </c>
      <c r="G95" s="8" t="s">
        <v>15</v>
      </c>
      <c r="H95" s="10">
        <v>222.12</v>
      </c>
      <c r="I95" s="10">
        <f>F95*H95</f>
        <v>2221.1999999999998</v>
      </c>
    </row>
    <row r="96" spans="1:9" s="1" customFormat="1">
      <c r="A96" s="11"/>
      <c r="B96" s="37"/>
      <c r="C96" s="43"/>
      <c r="D96" s="14" t="s">
        <v>22</v>
      </c>
      <c r="E96" s="11"/>
      <c r="F96" s="11">
        <f>SUM(F93:F95)</f>
        <v>30</v>
      </c>
      <c r="G96" s="11"/>
      <c r="H96" s="13"/>
      <c r="I96" s="13">
        <f>SUM(I93:I95)</f>
        <v>6639.6</v>
      </c>
    </row>
    <row r="97" spans="1:9">
      <c r="A97" s="8">
        <v>81</v>
      </c>
      <c r="B97" s="36"/>
      <c r="C97" s="41"/>
      <c r="D97" s="9" t="s">
        <v>40</v>
      </c>
      <c r="E97" s="8" t="s">
        <v>14</v>
      </c>
      <c r="F97" s="8">
        <v>36</v>
      </c>
      <c r="G97" s="8" t="s">
        <v>15</v>
      </c>
      <c r="H97" s="10">
        <v>143.28</v>
      </c>
      <c r="I97" s="10">
        <f t="shared" ref="I97:I101" si="11">F97*H97</f>
        <v>5158.08</v>
      </c>
    </row>
    <row r="98" spans="1:9">
      <c r="A98" s="8">
        <v>82</v>
      </c>
      <c r="B98" s="36"/>
      <c r="C98" s="41"/>
      <c r="D98" s="9" t="s">
        <v>41</v>
      </c>
      <c r="E98" s="8" t="s">
        <v>20</v>
      </c>
      <c r="F98" s="8">
        <v>90</v>
      </c>
      <c r="G98" s="8" t="s">
        <v>15</v>
      </c>
      <c r="H98" s="10">
        <v>298.56</v>
      </c>
      <c r="I98" s="10">
        <f t="shared" si="11"/>
        <v>26870.400000000001</v>
      </c>
    </row>
    <row r="99" spans="1:9">
      <c r="A99" s="8">
        <v>83</v>
      </c>
      <c r="B99" s="36"/>
      <c r="C99" s="41"/>
      <c r="D99" s="9" t="s">
        <v>42</v>
      </c>
      <c r="E99" s="8" t="s">
        <v>14</v>
      </c>
      <c r="F99" s="8">
        <v>33</v>
      </c>
      <c r="G99" s="8" t="s">
        <v>15</v>
      </c>
      <c r="H99" s="10">
        <v>222.12</v>
      </c>
      <c r="I99" s="10">
        <f t="shared" si="11"/>
        <v>7329.96</v>
      </c>
    </row>
    <row r="100" spans="1:9" s="1" customFormat="1">
      <c r="A100" s="11"/>
      <c r="B100" s="37"/>
      <c r="C100" s="43"/>
      <c r="D100" s="14" t="s">
        <v>22</v>
      </c>
      <c r="E100" s="11"/>
      <c r="F100" s="11">
        <f>SUM(F97:F99)</f>
        <v>159</v>
      </c>
      <c r="G100" s="11"/>
      <c r="H100" s="13"/>
      <c r="I100" s="13">
        <f>SUM(I97:I99)</f>
        <v>39358.44</v>
      </c>
    </row>
    <row r="101" spans="1:9">
      <c r="A101" s="8">
        <v>84</v>
      </c>
      <c r="B101" s="36"/>
      <c r="C101" s="41"/>
      <c r="D101" s="9" t="s">
        <v>43</v>
      </c>
      <c r="E101" s="8" t="s">
        <v>14</v>
      </c>
      <c r="F101" s="8">
        <v>35</v>
      </c>
      <c r="G101" s="8" t="s">
        <v>15</v>
      </c>
      <c r="H101" s="10">
        <v>222.12</v>
      </c>
      <c r="I101" s="10">
        <f t="shared" si="11"/>
        <v>7774.2</v>
      </c>
    </row>
    <row r="102" spans="1:9" s="1" customFormat="1">
      <c r="A102" s="11"/>
      <c r="B102" s="37"/>
      <c r="C102" s="42"/>
      <c r="D102" s="14" t="s">
        <v>22</v>
      </c>
      <c r="E102" s="11"/>
      <c r="F102" s="11">
        <f>SUM(F101:F101)</f>
        <v>35</v>
      </c>
      <c r="G102" s="11"/>
      <c r="H102" s="13"/>
      <c r="I102" s="13">
        <f>SUM(I101:I101)</f>
        <v>7774.2</v>
      </c>
    </row>
    <row r="103" spans="1:9">
      <c r="A103" s="8">
        <v>85</v>
      </c>
      <c r="B103" s="36" t="s">
        <v>44</v>
      </c>
      <c r="C103" s="40" t="s">
        <v>45</v>
      </c>
      <c r="D103" s="9" t="s">
        <v>16</v>
      </c>
      <c r="E103" s="8" t="s">
        <v>14</v>
      </c>
      <c r="F103" s="8">
        <v>47</v>
      </c>
      <c r="G103" s="8" t="s">
        <v>15</v>
      </c>
      <c r="H103" s="10">
        <v>316.32</v>
      </c>
      <c r="I103" s="10">
        <f>F103*H103</f>
        <v>14867.04</v>
      </c>
    </row>
    <row r="104" spans="1:9">
      <c r="A104" s="8">
        <v>86</v>
      </c>
      <c r="B104" s="36"/>
      <c r="C104" s="41"/>
      <c r="D104" s="9" t="s">
        <v>34</v>
      </c>
      <c r="E104" s="8" t="s">
        <v>20</v>
      </c>
      <c r="F104" s="8">
        <v>20</v>
      </c>
      <c r="G104" s="8" t="s">
        <v>15</v>
      </c>
      <c r="H104" s="10">
        <v>239.44</v>
      </c>
      <c r="I104" s="10">
        <f t="shared" ref="I104:I113" si="12">F104*H104</f>
        <v>4788.8</v>
      </c>
    </row>
    <row r="105" spans="1:9">
      <c r="A105" s="8">
        <v>87</v>
      </c>
      <c r="B105" s="36"/>
      <c r="C105" s="41"/>
      <c r="D105" s="9" t="s">
        <v>34</v>
      </c>
      <c r="E105" s="8" t="s">
        <v>20</v>
      </c>
      <c r="F105" s="8">
        <v>45</v>
      </c>
      <c r="G105" s="8" t="s">
        <v>15</v>
      </c>
      <c r="H105" s="10">
        <v>239.44</v>
      </c>
      <c r="I105" s="10">
        <f t="shared" si="12"/>
        <v>10774.8</v>
      </c>
    </row>
    <row r="106" spans="1:9">
      <c r="A106" s="8">
        <v>88</v>
      </c>
      <c r="B106" s="36"/>
      <c r="C106" s="41"/>
      <c r="D106" s="9" t="s">
        <v>21</v>
      </c>
      <c r="E106" s="8" t="s">
        <v>20</v>
      </c>
      <c r="F106" s="8">
        <v>18</v>
      </c>
      <c r="G106" s="8" t="s">
        <v>15</v>
      </c>
      <c r="H106" s="10">
        <v>239.44</v>
      </c>
      <c r="I106" s="10">
        <f t="shared" si="12"/>
        <v>4309.92</v>
      </c>
    </row>
    <row r="107" spans="1:9">
      <c r="A107" s="8">
        <v>89</v>
      </c>
      <c r="B107" s="36"/>
      <c r="C107" s="41"/>
      <c r="D107" s="9" t="s">
        <v>19</v>
      </c>
      <c r="E107" s="8" t="s">
        <v>20</v>
      </c>
      <c r="F107" s="8">
        <v>8</v>
      </c>
      <c r="G107" s="8" t="s">
        <v>15</v>
      </c>
      <c r="H107" s="10">
        <v>374.3</v>
      </c>
      <c r="I107" s="10">
        <f t="shared" si="12"/>
        <v>2994.4</v>
      </c>
    </row>
    <row r="108" spans="1:9" s="1" customFormat="1">
      <c r="A108" s="11"/>
      <c r="B108" s="37"/>
      <c r="C108" s="42"/>
      <c r="D108" s="14" t="s">
        <v>22</v>
      </c>
      <c r="E108" s="11"/>
      <c r="F108" s="11">
        <f>SUM(F103:F107)</f>
        <v>138</v>
      </c>
      <c r="G108" s="11"/>
      <c r="H108" s="13"/>
      <c r="I108" s="13">
        <f>SUM(I103:I107)</f>
        <v>37734.959999999999</v>
      </c>
    </row>
    <row r="109" spans="1:9">
      <c r="A109" s="8">
        <v>90</v>
      </c>
      <c r="B109" s="36"/>
      <c r="C109" s="40" t="s">
        <v>46</v>
      </c>
      <c r="D109" s="9" t="s">
        <v>16</v>
      </c>
      <c r="E109" s="8" t="s">
        <v>14</v>
      </c>
      <c r="F109" s="8">
        <v>14</v>
      </c>
      <c r="G109" s="8" t="s">
        <v>15</v>
      </c>
      <c r="H109" s="10">
        <v>316.32</v>
      </c>
      <c r="I109" s="10">
        <f t="shared" si="12"/>
        <v>4428.4799999999996</v>
      </c>
    </row>
    <row r="110" spans="1:9">
      <c r="A110" s="8">
        <v>91</v>
      </c>
      <c r="B110" s="36"/>
      <c r="C110" s="41"/>
      <c r="D110" s="9" t="s">
        <v>34</v>
      </c>
      <c r="E110" s="8" t="s">
        <v>20</v>
      </c>
      <c r="F110" s="8">
        <v>5</v>
      </c>
      <c r="G110" s="8" t="s">
        <v>15</v>
      </c>
      <c r="H110" s="10">
        <v>239.44</v>
      </c>
      <c r="I110" s="10">
        <f t="shared" si="12"/>
        <v>1197.2</v>
      </c>
    </row>
    <row r="111" spans="1:9">
      <c r="A111" s="8">
        <v>92</v>
      </c>
      <c r="B111" s="36"/>
      <c r="C111" s="41"/>
      <c r="D111" s="9" t="s">
        <v>34</v>
      </c>
      <c r="E111" s="8" t="s">
        <v>20</v>
      </c>
      <c r="F111" s="8">
        <v>11</v>
      </c>
      <c r="G111" s="8" t="s">
        <v>15</v>
      </c>
      <c r="H111" s="10">
        <v>239.44</v>
      </c>
      <c r="I111" s="10">
        <f t="shared" si="12"/>
        <v>2633.84</v>
      </c>
    </row>
    <row r="112" spans="1:9">
      <c r="A112" s="8">
        <v>93</v>
      </c>
      <c r="B112" s="36"/>
      <c r="C112" s="41"/>
      <c r="D112" s="9" t="s">
        <v>21</v>
      </c>
      <c r="E112" s="8" t="s">
        <v>20</v>
      </c>
      <c r="F112" s="8">
        <v>6</v>
      </c>
      <c r="G112" s="8" t="s">
        <v>15</v>
      </c>
      <c r="H112" s="10">
        <v>239.44</v>
      </c>
      <c r="I112" s="10">
        <f t="shared" si="12"/>
        <v>1436.64</v>
      </c>
    </row>
    <row r="113" spans="1:9">
      <c r="A113" s="8">
        <v>94</v>
      </c>
      <c r="B113" s="36"/>
      <c r="C113" s="41"/>
      <c r="D113" s="9" t="s">
        <v>19</v>
      </c>
      <c r="E113" s="8" t="s">
        <v>20</v>
      </c>
      <c r="F113" s="8">
        <v>4</v>
      </c>
      <c r="G113" s="8" t="s">
        <v>15</v>
      </c>
      <c r="H113" s="10">
        <v>374.3</v>
      </c>
      <c r="I113" s="10">
        <f t="shared" si="12"/>
        <v>1497.2</v>
      </c>
    </row>
    <row r="114" spans="1:9" s="1" customFormat="1">
      <c r="A114" s="11"/>
      <c r="B114" s="37"/>
      <c r="C114" s="42"/>
      <c r="D114" s="14" t="s">
        <v>22</v>
      </c>
      <c r="E114" s="11"/>
      <c r="F114" s="11">
        <f>SUM(F109:F113)</f>
        <v>40</v>
      </c>
      <c r="G114" s="11"/>
      <c r="H114" s="13"/>
      <c r="I114" s="13">
        <f>SUM(I109:I113)</f>
        <v>11193.36</v>
      </c>
    </row>
    <row r="115" spans="1:9">
      <c r="A115" s="8">
        <v>95</v>
      </c>
      <c r="B115" s="36"/>
      <c r="C115" s="40" t="s">
        <v>47</v>
      </c>
      <c r="D115" s="9" t="s">
        <v>16</v>
      </c>
      <c r="E115" s="8" t="s">
        <v>14</v>
      </c>
      <c r="F115" s="8">
        <v>18</v>
      </c>
      <c r="G115" s="8" t="s">
        <v>15</v>
      </c>
      <c r="H115" s="10">
        <v>316.32</v>
      </c>
      <c r="I115" s="10">
        <f t="shared" ref="I115:I119" si="13">F115*H115</f>
        <v>5693.76</v>
      </c>
    </row>
    <row r="116" spans="1:9">
      <c r="A116" s="8">
        <v>96</v>
      </c>
      <c r="B116" s="36"/>
      <c r="C116" s="41"/>
      <c r="D116" s="9" t="s">
        <v>34</v>
      </c>
      <c r="E116" s="8" t="s">
        <v>20</v>
      </c>
      <c r="F116" s="8">
        <v>9</v>
      </c>
      <c r="G116" s="8" t="s">
        <v>15</v>
      </c>
      <c r="H116" s="10">
        <v>239.44</v>
      </c>
      <c r="I116" s="10">
        <f t="shared" si="13"/>
        <v>2154.96</v>
      </c>
    </row>
    <row r="117" spans="1:9">
      <c r="A117" s="8">
        <v>97</v>
      </c>
      <c r="B117" s="36"/>
      <c r="C117" s="41"/>
      <c r="D117" s="9" t="s">
        <v>34</v>
      </c>
      <c r="E117" s="8" t="s">
        <v>20</v>
      </c>
      <c r="F117" s="8">
        <v>17</v>
      </c>
      <c r="G117" s="8" t="s">
        <v>15</v>
      </c>
      <c r="H117" s="10">
        <v>239.44</v>
      </c>
      <c r="I117" s="10">
        <f t="shared" si="13"/>
        <v>4070.48</v>
      </c>
    </row>
    <row r="118" spans="1:9">
      <c r="A118" s="8">
        <v>98</v>
      </c>
      <c r="B118" s="36"/>
      <c r="C118" s="41"/>
      <c r="D118" s="9" t="s">
        <v>21</v>
      </c>
      <c r="E118" s="8" t="s">
        <v>20</v>
      </c>
      <c r="F118" s="8">
        <v>8</v>
      </c>
      <c r="G118" s="8" t="s">
        <v>15</v>
      </c>
      <c r="H118" s="10">
        <v>239.44</v>
      </c>
      <c r="I118" s="10">
        <f t="shared" si="13"/>
        <v>1915.52</v>
      </c>
    </row>
    <row r="119" spans="1:9">
      <c r="A119" s="8">
        <v>99</v>
      </c>
      <c r="B119" s="36"/>
      <c r="C119" s="41"/>
      <c r="D119" s="9" t="s">
        <v>19</v>
      </c>
      <c r="E119" s="8" t="s">
        <v>20</v>
      </c>
      <c r="F119" s="8">
        <v>8</v>
      </c>
      <c r="G119" s="8" t="s">
        <v>15</v>
      </c>
      <c r="H119" s="10">
        <v>374.3</v>
      </c>
      <c r="I119" s="10">
        <f t="shared" si="13"/>
        <v>2994.4</v>
      </c>
    </row>
    <row r="120" spans="1:9" s="1" customFormat="1">
      <c r="A120" s="11"/>
      <c r="B120" s="37"/>
      <c r="C120" s="42"/>
      <c r="D120" s="14" t="s">
        <v>22</v>
      </c>
      <c r="E120" s="11"/>
      <c r="F120" s="11">
        <f>SUM(F115:F119)</f>
        <v>60</v>
      </c>
      <c r="G120" s="11"/>
      <c r="H120" s="13"/>
      <c r="I120" s="13">
        <f>SUM(I115:I119)</f>
        <v>16829.12</v>
      </c>
    </row>
    <row r="121" spans="1:9">
      <c r="A121" s="8">
        <v>100</v>
      </c>
      <c r="B121" s="36"/>
      <c r="C121" s="40" t="s">
        <v>48</v>
      </c>
      <c r="D121" s="9" t="s">
        <v>16</v>
      </c>
      <c r="E121" s="8" t="s">
        <v>14</v>
      </c>
      <c r="F121" s="8">
        <v>14</v>
      </c>
      <c r="G121" s="8" t="s">
        <v>15</v>
      </c>
      <c r="H121" s="10">
        <v>316.32</v>
      </c>
      <c r="I121" s="10">
        <f t="shared" ref="I121:I125" si="14">F121*H121</f>
        <v>4428.4799999999996</v>
      </c>
    </row>
    <row r="122" spans="1:9">
      <c r="A122" s="8">
        <v>101</v>
      </c>
      <c r="B122" s="36"/>
      <c r="C122" s="41"/>
      <c r="D122" s="9" t="s">
        <v>34</v>
      </c>
      <c r="E122" s="8" t="s">
        <v>20</v>
      </c>
      <c r="F122" s="8">
        <v>5</v>
      </c>
      <c r="G122" s="8" t="s">
        <v>15</v>
      </c>
      <c r="H122" s="10">
        <v>239.44</v>
      </c>
      <c r="I122" s="10">
        <f t="shared" si="14"/>
        <v>1197.2</v>
      </c>
    </row>
    <row r="123" spans="1:9">
      <c r="A123" s="8">
        <v>102</v>
      </c>
      <c r="B123" s="36"/>
      <c r="C123" s="41"/>
      <c r="D123" s="9" t="s">
        <v>34</v>
      </c>
      <c r="E123" s="8" t="s">
        <v>20</v>
      </c>
      <c r="F123" s="8">
        <v>11</v>
      </c>
      <c r="G123" s="8" t="s">
        <v>15</v>
      </c>
      <c r="H123" s="10">
        <v>239.44</v>
      </c>
      <c r="I123" s="10">
        <f t="shared" si="14"/>
        <v>2633.84</v>
      </c>
    </row>
    <row r="124" spans="1:9">
      <c r="A124" s="8">
        <v>103</v>
      </c>
      <c r="B124" s="36"/>
      <c r="C124" s="41"/>
      <c r="D124" s="9" t="s">
        <v>21</v>
      </c>
      <c r="E124" s="8" t="s">
        <v>20</v>
      </c>
      <c r="F124" s="8">
        <v>6</v>
      </c>
      <c r="G124" s="8" t="s">
        <v>15</v>
      </c>
      <c r="H124" s="10">
        <v>239.44</v>
      </c>
      <c r="I124" s="10">
        <f t="shared" si="14"/>
        <v>1436.64</v>
      </c>
    </row>
    <row r="125" spans="1:9">
      <c r="A125" s="8">
        <v>104</v>
      </c>
      <c r="B125" s="36"/>
      <c r="C125" s="41"/>
      <c r="D125" s="9" t="s">
        <v>19</v>
      </c>
      <c r="E125" s="8" t="s">
        <v>20</v>
      </c>
      <c r="F125" s="8">
        <v>4</v>
      </c>
      <c r="G125" s="8" t="s">
        <v>15</v>
      </c>
      <c r="H125" s="10">
        <v>374.3</v>
      </c>
      <c r="I125" s="10">
        <f t="shared" si="14"/>
        <v>1497.2</v>
      </c>
    </row>
    <row r="126" spans="1:9" s="1" customFormat="1">
      <c r="A126" s="11"/>
      <c r="B126" s="37"/>
      <c r="C126" s="42"/>
      <c r="D126" s="14" t="s">
        <v>22</v>
      </c>
      <c r="E126" s="11"/>
      <c r="F126" s="11">
        <f>SUM(F121:F125)</f>
        <v>40</v>
      </c>
      <c r="G126" s="11"/>
      <c r="H126" s="13"/>
      <c r="I126" s="13">
        <f>SUM(I121:I125)</f>
        <v>11193.36</v>
      </c>
    </row>
    <row r="127" spans="1:9">
      <c r="A127" s="8">
        <v>105</v>
      </c>
      <c r="B127" s="36"/>
      <c r="C127" s="40" t="s">
        <v>49</v>
      </c>
      <c r="D127" s="9" t="s">
        <v>16</v>
      </c>
      <c r="E127" s="8" t="s">
        <v>14</v>
      </c>
      <c r="F127" s="8">
        <v>14</v>
      </c>
      <c r="G127" s="8" t="s">
        <v>15</v>
      </c>
      <c r="H127" s="10">
        <v>316.32</v>
      </c>
      <c r="I127" s="10">
        <f t="shared" ref="I127:I131" si="15">F127*H127</f>
        <v>4428.4799999999996</v>
      </c>
    </row>
    <row r="128" spans="1:9">
      <c r="A128" s="8">
        <v>106</v>
      </c>
      <c r="B128" s="36"/>
      <c r="C128" s="41"/>
      <c r="D128" s="9" t="s">
        <v>34</v>
      </c>
      <c r="E128" s="8" t="s">
        <v>20</v>
      </c>
      <c r="F128" s="8">
        <v>5</v>
      </c>
      <c r="G128" s="8" t="s">
        <v>15</v>
      </c>
      <c r="H128" s="10">
        <v>239.44</v>
      </c>
      <c r="I128" s="10">
        <f t="shared" si="15"/>
        <v>1197.2</v>
      </c>
    </row>
    <row r="129" spans="1:9">
      <c r="A129" s="8">
        <v>107</v>
      </c>
      <c r="B129" s="36"/>
      <c r="C129" s="41"/>
      <c r="D129" s="9" t="s">
        <v>34</v>
      </c>
      <c r="E129" s="8" t="s">
        <v>20</v>
      </c>
      <c r="F129" s="8">
        <v>11</v>
      </c>
      <c r="G129" s="8" t="s">
        <v>15</v>
      </c>
      <c r="H129" s="10">
        <v>239.44</v>
      </c>
      <c r="I129" s="10">
        <f t="shared" si="15"/>
        <v>2633.84</v>
      </c>
    </row>
    <row r="130" spans="1:9">
      <c r="A130" s="8">
        <v>108</v>
      </c>
      <c r="B130" s="36"/>
      <c r="C130" s="41"/>
      <c r="D130" s="9" t="s">
        <v>21</v>
      </c>
      <c r="E130" s="8" t="s">
        <v>20</v>
      </c>
      <c r="F130" s="8">
        <v>6</v>
      </c>
      <c r="G130" s="8" t="s">
        <v>15</v>
      </c>
      <c r="H130" s="10">
        <v>239.44</v>
      </c>
      <c r="I130" s="10">
        <f t="shared" si="15"/>
        <v>1436.64</v>
      </c>
    </row>
    <row r="131" spans="1:9">
      <c r="A131" s="8">
        <v>109</v>
      </c>
      <c r="B131" s="36"/>
      <c r="C131" s="41"/>
      <c r="D131" s="9" t="s">
        <v>19</v>
      </c>
      <c r="E131" s="8" t="s">
        <v>20</v>
      </c>
      <c r="F131" s="8">
        <v>4</v>
      </c>
      <c r="G131" s="8" t="s">
        <v>15</v>
      </c>
      <c r="H131" s="10">
        <v>374.3</v>
      </c>
      <c r="I131" s="10">
        <f t="shared" si="15"/>
        <v>1497.2</v>
      </c>
    </row>
    <row r="132" spans="1:9" s="1" customFormat="1">
      <c r="A132" s="11"/>
      <c r="B132" s="37"/>
      <c r="C132" s="42"/>
      <c r="D132" s="14" t="s">
        <v>22</v>
      </c>
      <c r="E132" s="11"/>
      <c r="F132" s="11">
        <f>SUM(F127:F131)</f>
        <v>40</v>
      </c>
      <c r="G132" s="11"/>
      <c r="H132" s="13"/>
      <c r="I132" s="13">
        <f>SUM(I127:I131)</f>
        <v>11193.36</v>
      </c>
    </row>
    <row r="133" spans="1:9">
      <c r="A133" s="8">
        <v>110</v>
      </c>
      <c r="B133" s="36"/>
      <c r="C133" s="40" t="s">
        <v>50</v>
      </c>
      <c r="D133" s="9" t="s">
        <v>16</v>
      </c>
      <c r="E133" s="8" t="s">
        <v>14</v>
      </c>
      <c r="F133" s="8">
        <v>14</v>
      </c>
      <c r="G133" s="8" t="s">
        <v>15</v>
      </c>
      <c r="H133" s="10">
        <v>316.32</v>
      </c>
      <c r="I133" s="10">
        <f t="shared" ref="I133:I137" si="16">F133*H133</f>
        <v>4428.4799999999996</v>
      </c>
    </row>
    <row r="134" spans="1:9">
      <c r="A134" s="8">
        <v>111</v>
      </c>
      <c r="B134" s="36"/>
      <c r="C134" s="41"/>
      <c r="D134" s="9" t="s">
        <v>34</v>
      </c>
      <c r="E134" s="8" t="s">
        <v>20</v>
      </c>
      <c r="F134" s="8">
        <v>5</v>
      </c>
      <c r="G134" s="8" t="s">
        <v>15</v>
      </c>
      <c r="H134" s="10">
        <v>239.44</v>
      </c>
      <c r="I134" s="10">
        <f t="shared" si="16"/>
        <v>1197.2</v>
      </c>
    </row>
    <row r="135" spans="1:9">
      <c r="A135" s="8">
        <v>112</v>
      </c>
      <c r="B135" s="36"/>
      <c r="C135" s="41"/>
      <c r="D135" s="9" t="s">
        <v>34</v>
      </c>
      <c r="E135" s="8" t="s">
        <v>20</v>
      </c>
      <c r="F135" s="8">
        <v>11</v>
      </c>
      <c r="G135" s="8" t="s">
        <v>15</v>
      </c>
      <c r="H135" s="10">
        <v>239.44</v>
      </c>
      <c r="I135" s="10">
        <f t="shared" si="16"/>
        <v>2633.84</v>
      </c>
    </row>
    <row r="136" spans="1:9">
      <c r="A136" s="8">
        <v>113</v>
      </c>
      <c r="B136" s="36"/>
      <c r="C136" s="41"/>
      <c r="D136" s="9" t="s">
        <v>21</v>
      </c>
      <c r="E136" s="8" t="s">
        <v>20</v>
      </c>
      <c r="F136" s="8">
        <v>6</v>
      </c>
      <c r="G136" s="8" t="s">
        <v>15</v>
      </c>
      <c r="H136" s="10">
        <v>239.44</v>
      </c>
      <c r="I136" s="10">
        <f t="shared" si="16"/>
        <v>1436.64</v>
      </c>
    </row>
    <row r="137" spans="1:9">
      <c r="A137" s="8">
        <v>114</v>
      </c>
      <c r="B137" s="36"/>
      <c r="C137" s="41"/>
      <c r="D137" s="9" t="s">
        <v>19</v>
      </c>
      <c r="E137" s="8" t="s">
        <v>20</v>
      </c>
      <c r="F137" s="8">
        <v>4</v>
      </c>
      <c r="G137" s="8" t="s">
        <v>15</v>
      </c>
      <c r="H137" s="10">
        <v>374.3</v>
      </c>
      <c r="I137" s="10">
        <f t="shared" si="16"/>
        <v>1497.2</v>
      </c>
    </row>
    <row r="138" spans="1:9" s="1" customFormat="1">
      <c r="A138" s="11"/>
      <c r="B138" s="37"/>
      <c r="C138" s="42"/>
      <c r="D138" s="14" t="s">
        <v>22</v>
      </c>
      <c r="E138" s="11"/>
      <c r="F138" s="11">
        <f>SUM(F133:F137)</f>
        <v>40</v>
      </c>
      <c r="G138" s="11"/>
      <c r="H138" s="13"/>
      <c r="I138" s="13">
        <f>SUM(I133:I137)</f>
        <v>11193.36</v>
      </c>
    </row>
    <row r="139" spans="1:9">
      <c r="A139" s="8">
        <v>115</v>
      </c>
      <c r="B139" s="36"/>
      <c r="C139" s="40" t="s">
        <v>51</v>
      </c>
      <c r="D139" s="9" t="s">
        <v>16</v>
      </c>
      <c r="E139" s="8" t="s">
        <v>14</v>
      </c>
      <c r="F139" s="8">
        <v>14</v>
      </c>
      <c r="G139" s="8" t="s">
        <v>15</v>
      </c>
      <c r="H139" s="10">
        <v>316.32</v>
      </c>
      <c r="I139" s="10">
        <f t="shared" ref="I139:I143" si="17">F139*H139</f>
        <v>4428.4799999999996</v>
      </c>
    </row>
    <row r="140" spans="1:9">
      <c r="A140" s="8">
        <v>116</v>
      </c>
      <c r="B140" s="36"/>
      <c r="C140" s="41"/>
      <c r="D140" s="9" t="s">
        <v>34</v>
      </c>
      <c r="E140" s="8" t="s">
        <v>20</v>
      </c>
      <c r="F140" s="8">
        <v>5</v>
      </c>
      <c r="G140" s="8" t="s">
        <v>15</v>
      </c>
      <c r="H140" s="10">
        <v>239.44</v>
      </c>
      <c r="I140" s="10">
        <f t="shared" si="17"/>
        <v>1197.2</v>
      </c>
    </row>
    <row r="141" spans="1:9">
      <c r="A141" s="8">
        <v>117</v>
      </c>
      <c r="B141" s="36"/>
      <c r="C141" s="41"/>
      <c r="D141" s="9" t="s">
        <v>34</v>
      </c>
      <c r="E141" s="8" t="s">
        <v>20</v>
      </c>
      <c r="F141" s="8">
        <v>11</v>
      </c>
      <c r="G141" s="8" t="s">
        <v>15</v>
      </c>
      <c r="H141" s="10">
        <v>239.44</v>
      </c>
      <c r="I141" s="10">
        <f t="shared" si="17"/>
        <v>2633.84</v>
      </c>
    </row>
    <row r="142" spans="1:9">
      <c r="A142" s="8">
        <v>118</v>
      </c>
      <c r="B142" s="36"/>
      <c r="C142" s="41"/>
      <c r="D142" s="9" t="s">
        <v>21</v>
      </c>
      <c r="E142" s="8" t="s">
        <v>20</v>
      </c>
      <c r="F142" s="8">
        <v>6</v>
      </c>
      <c r="G142" s="8" t="s">
        <v>15</v>
      </c>
      <c r="H142" s="10">
        <v>239.44</v>
      </c>
      <c r="I142" s="10">
        <f t="shared" si="17"/>
        <v>1436.64</v>
      </c>
    </row>
    <row r="143" spans="1:9">
      <c r="A143" s="8">
        <v>119</v>
      </c>
      <c r="B143" s="36"/>
      <c r="C143" s="41"/>
      <c r="D143" s="9" t="s">
        <v>19</v>
      </c>
      <c r="E143" s="8" t="s">
        <v>20</v>
      </c>
      <c r="F143" s="8">
        <v>4</v>
      </c>
      <c r="G143" s="8" t="s">
        <v>15</v>
      </c>
      <c r="H143" s="10">
        <v>374.3</v>
      </c>
      <c r="I143" s="10">
        <f t="shared" si="17"/>
        <v>1497.2</v>
      </c>
    </row>
    <row r="144" spans="1:9" s="1" customFormat="1">
      <c r="A144" s="11"/>
      <c r="B144" s="37"/>
      <c r="C144" s="42"/>
      <c r="D144" s="14" t="s">
        <v>22</v>
      </c>
      <c r="E144" s="11"/>
      <c r="F144" s="11">
        <f>SUM(F139:F143)</f>
        <v>40</v>
      </c>
      <c r="G144" s="11"/>
      <c r="H144" s="13"/>
      <c r="I144" s="13">
        <f>SUM(I139:I143)</f>
        <v>11193.36</v>
      </c>
    </row>
    <row r="145" spans="1:9">
      <c r="A145" s="8">
        <v>120</v>
      </c>
      <c r="B145" s="36"/>
      <c r="C145" s="40" t="s">
        <v>52</v>
      </c>
      <c r="D145" s="9" t="s">
        <v>16</v>
      </c>
      <c r="E145" s="8" t="s">
        <v>14</v>
      </c>
      <c r="F145" s="8">
        <v>14</v>
      </c>
      <c r="G145" s="8" t="s">
        <v>15</v>
      </c>
      <c r="H145" s="10">
        <v>316.32</v>
      </c>
      <c r="I145" s="10">
        <f t="shared" ref="I145:I149" si="18">F145*H145</f>
        <v>4428.4799999999996</v>
      </c>
    </row>
    <row r="146" spans="1:9">
      <c r="A146" s="8">
        <v>121</v>
      </c>
      <c r="B146" s="36"/>
      <c r="C146" s="41"/>
      <c r="D146" s="9" t="s">
        <v>34</v>
      </c>
      <c r="E146" s="8" t="s">
        <v>20</v>
      </c>
      <c r="F146" s="8">
        <v>5</v>
      </c>
      <c r="G146" s="8" t="s">
        <v>15</v>
      </c>
      <c r="H146" s="10">
        <v>239.44</v>
      </c>
      <c r="I146" s="10">
        <f t="shared" si="18"/>
        <v>1197.2</v>
      </c>
    </row>
    <row r="147" spans="1:9">
      <c r="A147" s="8">
        <v>122</v>
      </c>
      <c r="B147" s="36"/>
      <c r="C147" s="41"/>
      <c r="D147" s="9" t="s">
        <v>34</v>
      </c>
      <c r="E147" s="8" t="s">
        <v>20</v>
      </c>
      <c r="F147" s="8">
        <v>11</v>
      </c>
      <c r="G147" s="8" t="s">
        <v>15</v>
      </c>
      <c r="H147" s="10">
        <v>239.44</v>
      </c>
      <c r="I147" s="10">
        <f t="shared" si="18"/>
        <v>2633.84</v>
      </c>
    </row>
    <row r="148" spans="1:9">
      <c r="A148" s="8">
        <v>123</v>
      </c>
      <c r="B148" s="36"/>
      <c r="C148" s="41"/>
      <c r="D148" s="9" t="s">
        <v>21</v>
      </c>
      <c r="E148" s="8" t="s">
        <v>20</v>
      </c>
      <c r="F148" s="8">
        <v>6</v>
      </c>
      <c r="G148" s="8" t="s">
        <v>15</v>
      </c>
      <c r="H148" s="10">
        <v>239.44</v>
      </c>
      <c r="I148" s="10">
        <f t="shared" si="18"/>
        <v>1436.64</v>
      </c>
    </row>
    <row r="149" spans="1:9">
      <c r="A149" s="8">
        <v>124</v>
      </c>
      <c r="B149" s="36"/>
      <c r="C149" s="41"/>
      <c r="D149" s="9" t="s">
        <v>19</v>
      </c>
      <c r="E149" s="8" t="s">
        <v>20</v>
      </c>
      <c r="F149" s="8">
        <v>4</v>
      </c>
      <c r="G149" s="8" t="s">
        <v>15</v>
      </c>
      <c r="H149" s="10">
        <v>374.3</v>
      </c>
      <c r="I149" s="10">
        <f t="shared" si="18"/>
        <v>1497.2</v>
      </c>
    </row>
    <row r="150" spans="1:9" s="1" customFormat="1">
      <c r="A150" s="11"/>
      <c r="B150" s="37"/>
      <c r="C150" s="42"/>
      <c r="D150" s="14" t="s">
        <v>22</v>
      </c>
      <c r="E150" s="11"/>
      <c r="F150" s="11">
        <f>SUM(F145:F149)</f>
        <v>40</v>
      </c>
      <c r="G150" s="11"/>
      <c r="H150" s="13"/>
      <c r="I150" s="13">
        <f>SUM(I145:I149)</f>
        <v>11193.36</v>
      </c>
    </row>
    <row r="151" spans="1:9">
      <c r="A151" s="8">
        <v>125</v>
      </c>
      <c r="B151" s="36"/>
      <c r="C151" s="40" t="s">
        <v>53</v>
      </c>
      <c r="D151" s="9" t="s">
        <v>16</v>
      </c>
      <c r="E151" s="8" t="s">
        <v>14</v>
      </c>
      <c r="F151" s="8">
        <v>14</v>
      </c>
      <c r="G151" s="8" t="s">
        <v>15</v>
      </c>
      <c r="H151" s="10">
        <v>316.32</v>
      </c>
      <c r="I151" s="10">
        <f t="shared" ref="I151:I155" si="19">F151*H151</f>
        <v>4428.4799999999996</v>
      </c>
    </row>
    <row r="152" spans="1:9">
      <c r="A152" s="8">
        <v>126</v>
      </c>
      <c r="B152" s="36"/>
      <c r="C152" s="41"/>
      <c r="D152" s="9" t="s">
        <v>34</v>
      </c>
      <c r="E152" s="8" t="s">
        <v>20</v>
      </c>
      <c r="F152" s="8">
        <v>5</v>
      </c>
      <c r="G152" s="8" t="s">
        <v>15</v>
      </c>
      <c r="H152" s="10">
        <v>239.44</v>
      </c>
      <c r="I152" s="10">
        <f t="shared" si="19"/>
        <v>1197.2</v>
      </c>
    </row>
    <row r="153" spans="1:9">
      <c r="A153" s="8">
        <v>127</v>
      </c>
      <c r="B153" s="36"/>
      <c r="C153" s="41"/>
      <c r="D153" s="9" t="s">
        <v>34</v>
      </c>
      <c r="E153" s="8" t="s">
        <v>20</v>
      </c>
      <c r="F153" s="8">
        <v>11</v>
      </c>
      <c r="G153" s="8" t="s">
        <v>15</v>
      </c>
      <c r="H153" s="10">
        <v>239.44</v>
      </c>
      <c r="I153" s="10">
        <f t="shared" si="19"/>
        <v>2633.84</v>
      </c>
    </row>
    <row r="154" spans="1:9">
      <c r="A154" s="8">
        <v>128</v>
      </c>
      <c r="B154" s="36"/>
      <c r="C154" s="41"/>
      <c r="D154" s="9" t="s">
        <v>21</v>
      </c>
      <c r="E154" s="8" t="s">
        <v>20</v>
      </c>
      <c r="F154" s="8">
        <v>6</v>
      </c>
      <c r="G154" s="8" t="s">
        <v>15</v>
      </c>
      <c r="H154" s="10">
        <v>239.44</v>
      </c>
      <c r="I154" s="10">
        <f t="shared" si="19"/>
        <v>1436.64</v>
      </c>
    </row>
    <row r="155" spans="1:9">
      <c r="A155" s="8">
        <v>129</v>
      </c>
      <c r="B155" s="36"/>
      <c r="C155" s="41"/>
      <c r="D155" s="9" t="s">
        <v>19</v>
      </c>
      <c r="E155" s="8" t="s">
        <v>20</v>
      </c>
      <c r="F155" s="8">
        <v>4</v>
      </c>
      <c r="G155" s="8" t="s">
        <v>15</v>
      </c>
      <c r="H155" s="10">
        <v>374.3</v>
      </c>
      <c r="I155" s="10">
        <f t="shared" si="19"/>
        <v>1497.2</v>
      </c>
    </row>
    <row r="156" spans="1:9" s="1" customFormat="1">
      <c r="A156" s="11"/>
      <c r="B156" s="37"/>
      <c r="C156" s="42"/>
      <c r="D156" s="14" t="s">
        <v>22</v>
      </c>
      <c r="E156" s="11"/>
      <c r="F156" s="11">
        <f>SUM(F151:F155)</f>
        <v>40</v>
      </c>
      <c r="G156" s="11"/>
      <c r="H156" s="13"/>
      <c r="I156" s="13">
        <f>SUM(I151:I155)</f>
        <v>11193.36</v>
      </c>
    </row>
    <row r="157" spans="1:9">
      <c r="A157" s="8">
        <v>130</v>
      </c>
      <c r="B157" s="36"/>
      <c r="C157" s="40" t="s">
        <v>54</v>
      </c>
      <c r="D157" s="9" t="s">
        <v>16</v>
      </c>
      <c r="E157" s="8" t="s">
        <v>14</v>
      </c>
      <c r="F157" s="8">
        <v>14</v>
      </c>
      <c r="G157" s="8" t="s">
        <v>15</v>
      </c>
      <c r="H157" s="10">
        <v>316.32</v>
      </c>
      <c r="I157" s="10">
        <f t="shared" ref="I157:I161" si="20">F157*H157</f>
        <v>4428.4799999999996</v>
      </c>
    </row>
    <row r="158" spans="1:9">
      <c r="A158" s="8">
        <v>131</v>
      </c>
      <c r="B158" s="36"/>
      <c r="C158" s="41"/>
      <c r="D158" s="9" t="s">
        <v>34</v>
      </c>
      <c r="E158" s="8" t="s">
        <v>20</v>
      </c>
      <c r="F158" s="8">
        <v>5</v>
      </c>
      <c r="G158" s="8" t="s">
        <v>15</v>
      </c>
      <c r="H158" s="10">
        <v>239.44</v>
      </c>
      <c r="I158" s="10">
        <f t="shared" si="20"/>
        <v>1197.2</v>
      </c>
    </row>
    <row r="159" spans="1:9">
      <c r="A159" s="8">
        <v>132</v>
      </c>
      <c r="B159" s="36"/>
      <c r="C159" s="41"/>
      <c r="D159" s="9" t="s">
        <v>34</v>
      </c>
      <c r="E159" s="8" t="s">
        <v>20</v>
      </c>
      <c r="F159" s="8">
        <v>11</v>
      </c>
      <c r="G159" s="8" t="s">
        <v>15</v>
      </c>
      <c r="H159" s="10">
        <v>239.44</v>
      </c>
      <c r="I159" s="10">
        <f t="shared" si="20"/>
        <v>2633.84</v>
      </c>
    </row>
    <row r="160" spans="1:9">
      <c r="A160" s="8">
        <v>133</v>
      </c>
      <c r="B160" s="36"/>
      <c r="C160" s="41"/>
      <c r="D160" s="9" t="s">
        <v>21</v>
      </c>
      <c r="E160" s="8" t="s">
        <v>20</v>
      </c>
      <c r="F160" s="8">
        <v>6</v>
      </c>
      <c r="G160" s="8" t="s">
        <v>15</v>
      </c>
      <c r="H160" s="10">
        <v>239.44</v>
      </c>
      <c r="I160" s="10">
        <f t="shared" si="20"/>
        <v>1436.64</v>
      </c>
    </row>
    <row r="161" spans="1:9">
      <c r="A161" s="8">
        <v>134</v>
      </c>
      <c r="B161" s="36"/>
      <c r="C161" s="41"/>
      <c r="D161" s="9" t="s">
        <v>19</v>
      </c>
      <c r="E161" s="8" t="s">
        <v>20</v>
      </c>
      <c r="F161" s="8">
        <v>4</v>
      </c>
      <c r="G161" s="8" t="s">
        <v>15</v>
      </c>
      <c r="H161" s="10">
        <v>374.3</v>
      </c>
      <c r="I161" s="10">
        <f t="shared" si="20"/>
        <v>1497.2</v>
      </c>
    </row>
    <row r="162" spans="1:9" s="1" customFormat="1">
      <c r="A162" s="11"/>
      <c r="B162" s="37"/>
      <c r="C162" s="43"/>
      <c r="D162" s="14" t="s">
        <v>22</v>
      </c>
      <c r="E162" s="11"/>
      <c r="F162" s="11">
        <f>SUM(F157:F161)</f>
        <v>40</v>
      </c>
      <c r="G162" s="11"/>
      <c r="H162" s="13"/>
      <c r="I162" s="13">
        <f>SUM(I157:I161)</f>
        <v>11193.36</v>
      </c>
    </row>
    <row r="163" spans="1:9" s="1" customFormat="1">
      <c r="A163" s="15"/>
      <c r="B163" s="16"/>
      <c r="C163" s="30" t="s">
        <v>55</v>
      </c>
      <c r="D163" s="31"/>
      <c r="E163" s="15"/>
      <c r="F163" s="15">
        <f>SUM(F4:F162)-F162-F156-F150-F144-F138-F132-F126-F120-F114-F108-F102-F100-F96-F92-F85-F78-F71-F67-F59-F51-F43-F27-F35-F19-F11</f>
        <v>2914</v>
      </c>
      <c r="G163" s="15"/>
      <c r="H163" s="17"/>
      <c r="I163" s="25">
        <f>SUM(I4:I162)-I162-I156-I150-I144-I138-I132-I126-I120-I114-I108-I102-I100-I96-I92-I85-I78-I71-I67-I59-I51-I43-I27-I35-I19-I11</f>
        <v>837623.679999999</v>
      </c>
    </row>
    <row r="164" spans="1:9">
      <c r="A164" s="8">
        <v>1</v>
      </c>
      <c r="B164" s="38" t="s">
        <v>56</v>
      </c>
      <c r="C164" s="44" t="s">
        <v>57</v>
      </c>
      <c r="D164" s="9" t="s">
        <v>58</v>
      </c>
      <c r="E164" s="8" t="s">
        <v>20</v>
      </c>
      <c r="F164" s="8">
        <v>2040</v>
      </c>
      <c r="G164" s="8" t="s">
        <v>59</v>
      </c>
      <c r="H164" s="18">
        <v>120</v>
      </c>
      <c r="I164" s="10">
        <f>H164*F164</f>
        <v>244800</v>
      </c>
    </row>
    <row r="165" spans="1:9" ht="24">
      <c r="A165" s="8">
        <v>2</v>
      </c>
      <c r="B165" s="39"/>
      <c r="C165" s="45"/>
      <c r="D165" s="21" t="s">
        <v>60</v>
      </c>
      <c r="E165" s="8" t="s">
        <v>20</v>
      </c>
      <c r="F165" s="8">
        <v>1020</v>
      </c>
      <c r="G165" s="8" t="s">
        <v>59</v>
      </c>
      <c r="H165" s="18">
        <v>385</v>
      </c>
      <c r="I165" s="10">
        <f>H165*F165</f>
        <v>392700</v>
      </c>
    </row>
    <row r="166" spans="1:9" s="1" customFormat="1">
      <c r="A166" s="15"/>
      <c r="B166" s="16"/>
      <c r="C166" s="30" t="s">
        <v>55</v>
      </c>
      <c r="D166" s="31"/>
      <c r="E166" s="15"/>
      <c r="F166" s="15">
        <f>SUM(F164:F165)</f>
        <v>3060</v>
      </c>
      <c r="G166" s="15"/>
      <c r="H166" s="17"/>
      <c r="I166" s="25">
        <f>SUM(I164:I165)</f>
        <v>637500</v>
      </c>
    </row>
    <row r="167" spans="1:9">
      <c r="A167" s="8">
        <v>1</v>
      </c>
      <c r="B167" s="19" t="s">
        <v>61</v>
      </c>
      <c r="C167" s="20" t="s">
        <v>62</v>
      </c>
      <c r="D167" s="21" t="s">
        <v>63</v>
      </c>
      <c r="E167" s="8" t="s">
        <v>20</v>
      </c>
      <c r="F167" s="8">
        <v>1600</v>
      </c>
      <c r="G167" s="8" t="s">
        <v>64</v>
      </c>
      <c r="H167" s="18">
        <v>14.8</v>
      </c>
      <c r="I167" s="10">
        <f>H167*F167</f>
        <v>23680</v>
      </c>
    </row>
    <row r="168" spans="1:9" s="1" customFormat="1">
      <c r="A168" s="15"/>
      <c r="B168" s="16"/>
      <c r="C168" s="30" t="s">
        <v>55</v>
      </c>
      <c r="D168" s="31"/>
      <c r="E168" s="15"/>
      <c r="F168" s="15">
        <v>1600</v>
      </c>
      <c r="G168" s="15"/>
      <c r="H168" s="17"/>
      <c r="I168" s="25">
        <v>23680</v>
      </c>
    </row>
    <row r="169" spans="1:9" s="1" customFormat="1">
      <c r="A169" s="8">
        <v>1</v>
      </c>
      <c r="B169" s="19" t="s">
        <v>65</v>
      </c>
      <c r="C169" s="20" t="s">
        <v>66</v>
      </c>
      <c r="D169" s="21" t="s">
        <v>67</v>
      </c>
      <c r="E169" s="8" t="s">
        <v>68</v>
      </c>
      <c r="F169" s="8">
        <v>1500</v>
      </c>
      <c r="G169" s="8" t="s">
        <v>69</v>
      </c>
      <c r="H169" s="18">
        <v>55.56</v>
      </c>
      <c r="I169" s="10">
        <f>H169*F169</f>
        <v>83340</v>
      </c>
    </row>
    <row r="170" spans="1:9" s="1" customFormat="1">
      <c r="A170" s="15"/>
      <c r="B170" s="16"/>
      <c r="C170" s="30" t="s">
        <v>55</v>
      </c>
      <c r="D170" s="31"/>
      <c r="E170" s="15"/>
      <c r="F170" s="15">
        <v>1500</v>
      </c>
      <c r="G170" s="15"/>
      <c r="H170" s="17"/>
      <c r="I170" s="25">
        <v>83340</v>
      </c>
    </row>
    <row r="171" spans="1:9" s="1" customFormat="1" ht="13.5">
      <c r="A171" s="22"/>
      <c r="B171" s="23"/>
      <c r="C171" s="32" t="s">
        <v>10</v>
      </c>
      <c r="D171" s="33"/>
      <c r="E171" s="22"/>
      <c r="F171" s="24">
        <f>F168+F166+F163+F170</f>
        <v>9074</v>
      </c>
      <c r="G171" s="24"/>
      <c r="H171" s="24"/>
      <c r="I171" s="46">
        <f t="shared" ref="G171:I171" si="21">I168+I166+I163+I170</f>
        <v>1582143.679999999</v>
      </c>
    </row>
  </sheetData>
  <mergeCells count="37">
    <mergeCell ref="C145:C150"/>
    <mergeCell ref="C151:C156"/>
    <mergeCell ref="C157:C162"/>
    <mergeCell ref="C164:C165"/>
    <mergeCell ref="C170:D170"/>
    <mergeCell ref="C171:D171"/>
    <mergeCell ref="B4:B43"/>
    <mergeCell ref="B44:B71"/>
    <mergeCell ref="B72:B92"/>
    <mergeCell ref="B93:B102"/>
    <mergeCell ref="B103:B162"/>
    <mergeCell ref="B164:B165"/>
    <mergeCell ref="C4:C11"/>
    <mergeCell ref="C12:C19"/>
    <mergeCell ref="C20:C27"/>
    <mergeCell ref="C28:C35"/>
    <mergeCell ref="C36:C43"/>
    <mergeCell ref="C44:C51"/>
    <mergeCell ref="C52:C59"/>
    <mergeCell ref="C60:C67"/>
    <mergeCell ref="C68:C71"/>
    <mergeCell ref="A1:I1"/>
    <mergeCell ref="A2:I2"/>
    <mergeCell ref="C163:D163"/>
    <mergeCell ref="C166:D166"/>
    <mergeCell ref="C168:D168"/>
    <mergeCell ref="C72:C78"/>
    <mergeCell ref="C79:C85"/>
    <mergeCell ref="C86:C92"/>
    <mergeCell ref="C93:C102"/>
    <mergeCell ref="C103:C108"/>
    <mergeCell ref="C109:C114"/>
    <mergeCell ref="C115:C120"/>
    <mergeCell ref="C121:C126"/>
    <mergeCell ref="C127:C132"/>
    <mergeCell ref="C133:C138"/>
    <mergeCell ref="C139:C144"/>
  </mergeCells>
  <phoneticPr fontId="8" type="noConversion"/>
  <printOptions horizontalCentered="1"/>
  <pageMargins left="0.39305555555555599" right="0.39305555555555599" top="0.59027777777777801" bottom="0.59027777777777801" header="0.5" footer="0.5"/>
  <pageSetup paperSize="9" orientation="landscape"/>
  <headerFooter>
    <oddFooter>&amp;C第 &amp;P 页</oddFooter>
  </headerFooter>
  <ignoredErrors>
    <ignoredError sqref="I11 I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TianBo</dc:creator>
  <cp:lastModifiedBy>wy</cp:lastModifiedBy>
  <dcterms:created xsi:type="dcterms:W3CDTF">2020-03-23T07:22:00Z</dcterms:created>
  <dcterms:modified xsi:type="dcterms:W3CDTF">2020-06-01T03:35:07Z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