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480" windowHeight="11145"/>
  </bookViews>
  <sheets>
    <sheet name="总表" sheetId="2" r:id="rId1"/>
  </sheets>
  <calcPr calcId="124519"/>
</workbook>
</file>

<file path=xl/calcChain.xml><?xml version="1.0" encoding="utf-8"?>
<calcChain xmlns="http://schemas.openxmlformats.org/spreadsheetml/2006/main">
  <c r="D227" i="2"/>
  <c r="C227"/>
  <c r="E227" s="1"/>
  <c r="D162"/>
  <c r="E162" s="1"/>
  <c r="C162"/>
  <c r="E56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D56"/>
  <c r="D163" s="1"/>
  <c r="C56"/>
  <c r="C163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"/>
  <c r="E4"/>
  <c r="C228" l="1"/>
  <c r="E163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D228"/>
  <c r="E228" l="1"/>
</calcChain>
</file>

<file path=xl/sharedStrings.xml><?xml version="1.0" encoding="utf-8"?>
<sst xmlns="http://schemas.openxmlformats.org/spreadsheetml/2006/main" count="301" uniqueCount="172">
  <si>
    <t>日期</t>
  </si>
  <si>
    <t>摘要</t>
  </si>
  <si>
    <t>借</t>
  </si>
  <si>
    <t>贷</t>
  </si>
  <si>
    <t>余额</t>
  </si>
  <si>
    <t>收刘绍荣捐款</t>
    <phoneticPr fontId="2" type="noConversion"/>
  </si>
  <si>
    <t xml:space="preserve"> </t>
  </si>
  <si>
    <t>收网上转捐款（TJ3929）</t>
  </si>
  <si>
    <t>收网上转捐款（小猪连长）</t>
    <phoneticPr fontId="2" type="noConversion"/>
  </si>
  <si>
    <t>收网上转捐款（黄崇美）</t>
    <phoneticPr fontId="2" type="noConversion"/>
  </si>
  <si>
    <t>收网上转捐款（TJ4148）</t>
    <phoneticPr fontId="2" type="noConversion"/>
  </si>
  <si>
    <t>收网上转捐款（陈昕）</t>
    <phoneticPr fontId="2" type="noConversion"/>
  </si>
  <si>
    <t>2010.10</t>
    <phoneticPr fontId="2" type="noConversion"/>
  </si>
  <si>
    <t>收网上转捐款（朝京宁）</t>
    <phoneticPr fontId="2" type="noConversion"/>
  </si>
  <si>
    <t>收网上转捐款（Catherine/Grace）</t>
    <phoneticPr fontId="2" type="noConversion"/>
  </si>
  <si>
    <t>收网上转捐款（吴小姐）</t>
    <phoneticPr fontId="2" type="noConversion"/>
  </si>
  <si>
    <t>收网上转捐款（云居真如禅寺合光）</t>
    <phoneticPr fontId="2" type="noConversion"/>
  </si>
  <si>
    <t>收网上转捐款（渡）</t>
    <phoneticPr fontId="2" type="noConversion"/>
  </si>
  <si>
    <t>收网上转捐款（Michael Tseng）</t>
    <phoneticPr fontId="2" type="noConversion"/>
  </si>
  <si>
    <t>收网上转捐款（严韦丞）</t>
    <phoneticPr fontId="2" type="noConversion"/>
  </si>
  <si>
    <t>收网上转捐款（陈治杜锡娟)</t>
    <phoneticPr fontId="2" type="noConversion"/>
  </si>
  <si>
    <t>收网上转捐款（袁淑芳)</t>
    <phoneticPr fontId="2" type="noConversion"/>
  </si>
  <si>
    <t>收网上转捐款（Ivon S. Mao)</t>
    <phoneticPr fontId="2" type="noConversion"/>
  </si>
  <si>
    <t>收网上转捐款（wx)</t>
    <phoneticPr fontId="2" type="noConversion"/>
  </si>
  <si>
    <t>收网上转捐款（陈济同)</t>
    <phoneticPr fontId="2" type="noConversion"/>
  </si>
  <si>
    <t>收网上转捐款（刘光耀)</t>
    <phoneticPr fontId="2" type="noConversion"/>
  </si>
  <si>
    <t>收网上转捐款（蒋宗宸)</t>
    <phoneticPr fontId="2" type="noConversion"/>
  </si>
  <si>
    <t>收网上转捐款（刘翰宇)</t>
    <phoneticPr fontId="2" type="noConversion"/>
  </si>
  <si>
    <t>资助小花关爱项目</t>
    <phoneticPr fontId="2" type="noConversion"/>
  </si>
  <si>
    <t>收网上转捐款（郑瑞堂)</t>
    <phoneticPr fontId="2" type="noConversion"/>
  </si>
  <si>
    <t>收网上转捐款（Mei Zhu)</t>
    <phoneticPr fontId="2" type="noConversion"/>
  </si>
  <si>
    <t>收网上转捐款（入捐)</t>
    <phoneticPr fontId="2" type="noConversion"/>
  </si>
  <si>
    <t>收网上转捐款（Teresa Han)</t>
    <phoneticPr fontId="2" type="noConversion"/>
  </si>
  <si>
    <t>收网上转捐款（北京李老师周一班）</t>
    <phoneticPr fontId="2" type="noConversion"/>
  </si>
  <si>
    <t>收网上转捐款（北京李老师周二班）</t>
    <phoneticPr fontId="2" type="noConversion"/>
  </si>
  <si>
    <t>收网上转捐款（袁素玉)</t>
    <phoneticPr fontId="2" type="noConversion"/>
  </si>
  <si>
    <t>收网上转捐款(刘翰宇)</t>
    <phoneticPr fontId="2" type="noConversion"/>
  </si>
  <si>
    <t>收网上转捐款(叶顺荣锺衣萲)</t>
    <phoneticPr fontId="2" type="noConversion"/>
  </si>
  <si>
    <t>编制人：彭君</t>
    <phoneticPr fontId="2" type="noConversion"/>
  </si>
  <si>
    <t>付捐协庆慈善学校建设款</t>
    <phoneticPr fontId="2" type="noConversion"/>
  </si>
  <si>
    <t>收网上转捐款（王红玲）</t>
    <phoneticPr fontId="2" type="noConversion"/>
  </si>
  <si>
    <t>收网上转捐款（徐旭华）</t>
    <phoneticPr fontId="2" type="noConversion"/>
  </si>
  <si>
    <t>收网上转捐款（三宝弟子）</t>
    <phoneticPr fontId="2" type="noConversion"/>
  </si>
  <si>
    <t>收网上转捐款（林宝珠）</t>
    <phoneticPr fontId="2" type="noConversion"/>
  </si>
  <si>
    <t>收网上转捐款（Wayne Ng）</t>
    <phoneticPr fontId="2" type="noConversion"/>
  </si>
  <si>
    <t>收网上转捐款（Sibell Chan）</t>
    <phoneticPr fontId="2" type="noConversion"/>
  </si>
  <si>
    <t>收网上转捐款（黄振球）</t>
    <phoneticPr fontId="2" type="noConversion"/>
  </si>
  <si>
    <t>收网上转捐款（Alice Hu）</t>
    <phoneticPr fontId="2" type="noConversion"/>
  </si>
  <si>
    <t>收网上转捐款（七色花）</t>
    <phoneticPr fontId="2" type="noConversion"/>
  </si>
  <si>
    <t>收吕孟洁捐款</t>
    <phoneticPr fontId="2" type="noConversion"/>
  </si>
  <si>
    <t>收网上转捐款（肖文和）</t>
    <phoneticPr fontId="2" type="noConversion"/>
  </si>
  <si>
    <t>收网上转捐款（李老师西直门班）</t>
    <phoneticPr fontId="2" type="noConversion"/>
  </si>
  <si>
    <t>收网上转捐款（陈子梅）</t>
    <phoneticPr fontId="2" type="noConversion"/>
  </si>
  <si>
    <t>收网上转捐款（刘绍荣）</t>
    <phoneticPr fontId="2" type="noConversion"/>
  </si>
  <si>
    <t>收网上转捐款（AliceHu）</t>
    <phoneticPr fontId="2" type="noConversion"/>
  </si>
  <si>
    <t>收网上转捐款（Teresa Wang）</t>
    <phoneticPr fontId="2" type="noConversion"/>
  </si>
  <si>
    <t>协庆</t>
    <phoneticPr fontId="2" type="noConversion"/>
  </si>
  <si>
    <t>收SHIH TA SHAO捐款</t>
    <phoneticPr fontId="2" type="noConversion"/>
  </si>
  <si>
    <t>2011.10</t>
    <phoneticPr fontId="2" type="noConversion"/>
  </si>
  <si>
    <t>收网上转捐款(6月14日小花饼干
义卖之友)</t>
    <phoneticPr fontId="2" type="noConversion"/>
  </si>
  <si>
    <t>收网上转捐款（李老师周二班)</t>
    <phoneticPr fontId="2" type="noConversion"/>
  </si>
  <si>
    <t>收黄彦文捐款</t>
    <phoneticPr fontId="2" type="noConversion"/>
  </si>
  <si>
    <t>收何雅琪捐款</t>
    <phoneticPr fontId="2" type="noConversion"/>
  </si>
  <si>
    <t>收孙亚萍捐款</t>
    <phoneticPr fontId="2" type="noConversion"/>
  </si>
  <si>
    <t>2012年小计</t>
    <phoneticPr fontId="2" type="noConversion"/>
  </si>
  <si>
    <t>收乐雷光电技术（上海）有限公司捐款</t>
    <phoneticPr fontId="2" type="noConversion"/>
  </si>
  <si>
    <t>收网上转捐款（于宏达周忠强全家）</t>
    <phoneticPr fontId="2" type="noConversion"/>
  </si>
  <si>
    <t>收徐静捐款</t>
    <phoneticPr fontId="2" type="noConversion"/>
  </si>
  <si>
    <t>爱心妈妈</t>
    <phoneticPr fontId="2" type="noConversion"/>
  </si>
  <si>
    <t>收昌荣传媒有限公司捐款</t>
    <phoneticPr fontId="2" type="noConversion"/>
  </si>
  <si>
    <t>收郑伟捐款</t>
    <phoneticPr fontId="2" type="noConversion"/>
  </si>
  <si>
    <t>收网上转捐款（余晨）</t>
    <phoneticPr fontId="2" type="noConversion"/>
  </si>
  <si>
    <t>收网上转捐款（wx）</t>
    <phoneticPr fontId="2" type="noConversion"/>
  </si>
  <si>
    <t>收网上转捐款（郭炎）</t>
    <phoneticPr fontId="2" type="noConversion"/>
  </si>
  <si>
    <t>收网上转捐款（邵翠）</t>
    <phoneticPr fontId="2" type="noConversion"/>
  </si>
  <si>
    <t>收英国安理国际律师事务所北京代表处捐款</t>
    <phoneticPr fontId="2" type="noConversion"/>
  </si>
  <si>
    <t>收网上转捐款（纪恩惠）</t>
    <phoneticPr fontId="2" type="noConversion"/>
  </si>
  <si>
    <t>中国华侨公益基金会
崇世基金对账单</t>
    <phoneticPr fontId="2" type="noConversion"/>
  </si>
  <si>
    <t xml:space="preserve">             货币单位：人民币（元）</t>
    <phoneticPr fontId="2" type="noConversion"/>
  </si>
  <si>
    <t>项目</t>
    <phoneticPr fontId="2" type="noConversion"/>
  </si>
  <si>
    <t>收网上转捐款（wangxue）</t>
    <phoneticPr fontId="2" type="noConversion"/>
  </si>
  <si>
    <t>收网上转捐款（姜勇华）</t>
    <phoneticPr fontId="2" type="noConversion"/>
  </si>
  <si>
    <t>收网上转捐款（吴辅世）</t>
    <phoneticPr fontId="2" type="noConversion"/>
  </si>
  <si>
    <t>收网上转捐款（xiao）</t>
    <phoneticPr fontId="2" type="noConversion"/>
  </si>
  <si>
    <t>捐青海玉树地震灾区</t>
    <phoneticPr fontId="2" type="noConversion"/>
  </si>
  <si>
    <t>收网上转捐款</t>
    <phoneticPr fontId="2" type="noConversion"/>
  </si>
  <si>
    <t>收网上转捐款（小市民）</t>
    <phoneticPr fontId="2" type="noConversion"/>
  </si>
  <si>
    <t>收网上转捐款（邱泽鑫）</t>
    <phoneticPr fontId="2" type="noConversion"/>
  </si>
  <si>
    <t>收网上转捐款（汲广瑞）</t>
    <phoneticPr fontId="2" type="noConversion"/>
  </si>
  <si>
    <t>资助珍珠生</t>
    <phoneticPr fontId="2" type="noConversion"/>
  </si>
  <si>
    <t>收网上转捐款（Me to We Charity）</t>
    <phoneticPr fontId="2" type="noConversion"/>
  </si>
  <si>
    <t>收网上转捐款（谭蓉熙）</t>
    <phoneticPr fontId="2" type="noConversion"/>
  </si>
  <si>
    <t>收网上转捐款（TJ3928）</t>
    <phoneticPr fontId="2" type="noConversion"/>
  </si>
  <si>
    <t>收网上转捐款（Ivon S. Mao）</t>
    <phoneticPr fontId="2" type="noConversion"/>
  </si>
  <si>
    <t>收网上转捐款（王魁嵩）</t>
    <phoneticPr fontId="2" type="noConversion"/>
  </si>
  <si>
    <t>收网上转捐款（王嘉岳）</t>
    <phoneticPr fontId="2" type="noConversion"/>
  </si>
  <si>
    <t>收网上转捐款（曾玉英）</t>
    <phoneticPr fontId="2" type="noConversion"/>
  </si>
  <si>
    <t>收网上转捐款（谭善仁）</t>
    <phoneticPr fontId="2" type="noConversion"/>
  </si>
  <si>
    <t>2010年合计</t>
    <phoneticPr fontId="2" type="noConversion"/>
  </si>
  <si>
    <t>收网上转捐款（陈福明）</t>
    <phoneticPr fontId="2" type="noConversion"/>
  </si>
  <si>
    <t>收网上转捐款（陈济同）</t>
    <phoneticPr fontId="2" type="noConversion"/>
  </si>
  <si>
    <t>收网上转捐款（徐淑芳）</t>
    <phoneticPr fontId="2" type="noConversion"/>
  </si>
  <si>
    <t>收欣欣昌荣广告公司捐款</t>
    <phoneticPr fontId="2" type="noConversion"/>
  </si>
  <si>
    <t>收网上转捐款（严庸修）</t>
    <phoneticPr fontId="2" type="noConversion"/>
  </si>
  <si>
    <t>收网上转捐款（呜呜）</t>
    <phoneticPr fontId="2" type="noConversion"/>
  </si>
  <si>
    <t>付小花关爱项目款</t>
    <phoneticPr fontId="2" type="noConversion"/>
  </si>
  <si>
    <t>付资助珍珠生款</t>
    <phoneticPr fontId="2" type="noConversion"/>
  </si>
  <si>
    <t>收网上转捐款（徐佳缘）</t>
    <phoneticPr fontId="2" type="noConversion"/>
  </si>
  <si>
    <t>收网上转捐款（王富梅）</t>
    <phoneticPr fontId="2" type="noConversion"/>
  </si>
  <si>
    <t>收网上转捐款（方东平)</t>
    <phoneticPr fontId="2" type="noConversion"/>
  </si>
  <si>
    <t>收网上转捐款（陈心慈)</t>
    <phoneticPr fontId="2" type="noConversion"/>
  </si>
  <si>
    <t>收网上转捐款（朱乐山朱乐水)</t>
    <phoneticPr fontId="2" type="noConversion"/>
  </si>
  <si>
    <t>收MR KING捐款</t>
    <phoneticPr fontId="2" type="noConversion"/>
  </si>
  <si>
    <t>小花</t>
    <phoneticPr fontId="2" type="noConversion"/>
  </si>
  <si>
    <t>付甘肃珍珠班第一年款</t>
    <phoneticPr fontId="2" type="noConversion"/>
  </si>
  <si>
    <t>收网上转捐款（肖庆洋）</t>
    <phoneticPr fontId="2" type="noConversion"/>
  </si>
  <si>
    <t>吴辅世</t>
    <phoneticPr fontId="2" type="noConversion"/>
  </si>
  <si>
    <t>收网上转捐款（宋丽萍）</t>
    <phoneticPr fontId="2" type="noConversion"/>
  </si>
  <si>
    <t>收网上转捐款（姜健俊）</t>
    <phoneticPr fontId="2" type="noConversion"/>
  </si>
  <si>
    <t>收汉高（中国）投资有限公司捐款</t>
    <phoneticPr fontId="2" type="noConversion"/>
  </si>
  <si>
    <t>收乐雷光电技术（上海）有限
公司捐款</t>
    <phoneticPr fontId="2" type="noConversion"/>
  </si>
  <si>
    <t>收网上转捐款（李老师周二班）</t>
    <phoneticPr fontId="2" type="noConversion"/>
  </si>
  <si>
    <t>收网上转捐款（李老师周一班）</t>
    <phoneticPr fontId="2" type="noConversion"/>
  </si>
  <si>
    <t>收网上转捐款（陈治）</t>
    <phoneticPr fontId="2" type="noConversion"/>
  </si>
  <si>
    <t>收网上转捐款（干美珍）</t>
    <phoneticPr fontId="2" type="noConversion"/>
  </si>
  <si>
    <t>收网上转捐款（Cicilia）</t>
    <phoneticPr fontId="2" type="noConversion"/>
  </si>
  <si>
    <t>收网上转捐款（Laura）</t>
    <phoneticPr fontId="2" type="noConversion"/>
  </si>
  <si>
    <t>收网上转捐款（Martha）</t>
    <phoneticPr fontId="2" type="noConversion"/>
  </si>
  <si>
    <t>收网上转捐款（庄婧）</t>
    <phoneticPr fontId="2" type="noConversion"/>
  </si>
  <si>
    <t>收网上转捐款（刘承滨）</t>
    <phoneticPr fontId="2" type="noConversion"/>
  </si>
  <si>
    <r>
      <rPr>
        <sz val="10"/>
        <rFont val="宋体"/>
        <family val="3"/>
        <charset val="134"/>
      </rPr>
      <t>收网上转捐款（北京李老师佛经班</t>
    </r>
    <r>
      <rPr>
        <sz val="10"/>
        <rFont val="Calibri"/>
        <family val="2"/>
      </rPr>
      <t>)</t>
    </r>
    <phoneticPr fontId="2" type="noConversion"/>
  </si>
  <si>
    <t>收网上转捐款（吴辅世吴辅贞)</t>
    <phoneticPr fontId="2" type="noConversion"/>
  </si>
  <si>
    <t>收林文福捐款</t>
    <phoneticPr fontId="2" type="noConversion"/>
  </si>
  <si>
    <t>收赖小花捐款</t>
    <phoneticPr fontId="2" type="noConversion"/>
  </si>
  <si>
    <t>付爱心妈妈捐贫困大学生资助款</t>
    <phoneticPr fontId="2" type="noConversion"/>
  </si>
  <si>
    <t>收网上转捐款（华而诚郑玉玲)</t>
    <phoneticPr fontId="2" type="noConversion"/>
  </si>
  <si>
    <r>
      <rPr>
        <sz val="10"/>
        <rFont val="宋体"/>
        <family val="3"/>
        <charset val="134"/>
      </rPr>
      <t>收网上转捐款（王富梅</t>
    </r>
    <r>
      <rPr>
        <sz val="10"/>
        <rFont val="Calibri"/>
        <family val="2"/>
      </rPr>
      <t>)</t>
    </r>
    <phoneticPr fontId="2" type="noConversion"/>
  </si>
  <si>
    <t>收mr lorentzen peterms捐款</t>
    <phoneticPr fontId="2" type="noConversion"/>
  </si>
  <si>
    <t xml:space="preserve"> </t>
    <phoneticPr fontId="2" type="noConversion"/>
  </si>
  <si>
    <t>资助贫困学生冉芙莲</t>
    <phoneticPr fontId="2" type="noConversion"/>
  </si>
  <si>
    <t>2011年合计</t>
    <phoneticPr fontId="2" type="noConversion"/>
  </si>
  <si>
    <t>2010年、2011年累计</t>
    <phoneticPr fontId="2" type="noConversion"/>
  </si>
  <si>
    <r>
      <rPr>
        <sz val="10"/>
        <rFont val="宋体"/>
        <family val="3"/>
        <charset val="134"/>
      </rPr>
      <t>收网上转捐款（陈丽华</t>
    </r>
    <r>
      <rPr>
        <sz val="10"/>
        <rFont val="Calibri"/>
        <family val="2"/>
      </rPr>
      <t>)</t>
    </r>
    <phoneticPr fontId="2" type="noConversion"/>
  </si>
  <si>
    <r>
      <rPr>
        <sz val="10"/>
        <rFont val="宋体"/>
        <family val="3"/>
        <charset val="134"/>
      </rPr>
      <t>收网上转捐款（</t>
    </r>
    <r>
      <rPr>
        <sz val="10"/>
        <rFont val="Calibri"/>
        <family val="2"/>
      </rPr>
      <t>Ivon S. Mao)</t>
    </r>
    <phoneticPr fontId="2" type="noConversion"/>
  </si>
  <si>
    <r>
      <rPr>
        <sz val="10"/>
        <rFont val="宋体"/>
        <family val="3"/>
        <charset val="134"/>
      </rPr>
      <t>收网上转捐款（刘承滨</t>
    </r>
    <r>
      <rPr>
        <sz val="10"/>
        <rFont val="Calibri"/>
        <family val="2"/>
      </rPr>
      <t>)</t>
    </r>
    <phoneticPr fontId="2" type="noConversion"/>
  </si>
  <si>
    <t>收路易达（北京）贸易有限责任公司捐款</t>
    <phoneticPr fontId="2" type="noConversion"/>
  </si>
  <si>
    <t>收上海新炬高新技术服务有限公司捐款</t>
    <phoneticPr fontId="2" type="noConversion"/>
  </si>
  <si>
    <t>收江文琪捐款</t>
    <phoneticPr fontId="2" type="noConversion"/>
  </si>
  <si>
    <t>收HERR DANIEL捐款（1185美金）</t>
    <phoneticPr fontId="2" type="noConversion"/>
  </si>
  <si>
    <t>珍珠生</t>
    <phoneticPr fontId="2" type="noConversion"/>
  </si>
  <si>
    <t>收北京康信知识产权代理有限责任公司捐款</t>
    <phoneticPr fontId="2" type="noConversion"/>
  </si>
  <si>
    <t>收网上转捐款（华天纬Christopher）</t>
    <phoneticPr fontId="2" type="noConversion"/>
  </si>
  <si>
    <t>收网上转捐款（谢维玲）</t>
    <phoneticPr fontId="2" type="noConversion"/>
  </si>
  <si>
    <t>收网上转捐款(苏剑潘超如)</t>
    <phoneticPr fontId="2" type="noConversion"/>
  </si>
  <si>
    <t>收网上转捐款(吴辅世吴辅贞)</t>
    <phoneticPr fontId="2" type="noConversion"/>
  </si>
  <si>
    <t>收网上转捐款(赵蜀远马冰如)</t>
    <phoneticPr fontId="2" type="noConversion"/>
  </si>
  <si>
    <t>收网上转捐款(Merry Yu)</t>
    <phoneticPr fontId="2" type="noConversion"/>
  </si>
  <si>
    <t>收网上转捐款(董茹朱力军)</t>
    <phoneticPr fontId="2" type="noConversion"/>
  </si>
  <si>
    <t>收网上转捐款(HenrikHannneCarstern)</t>
    <phoneticPr fontId="2" type="noConversion"/>
  </si>
  <si>
    <t>收网上转捐款(臧云飞)</t>
    <phoneticPr fontId="2" type="noConversion"/>
  </si>
  <si>
    <t>收网上转捐款(wx)</t>
    <phoneticPr fontId="2" type="noConversion"/>
  </si>
  <si>
    <t>收网上转捐款(蒋从云)</t>
    <phoneticPr fontId="2" type="noConversion"/>
  </si>
  <si>
    <t>收网上转捐款(朱伟旭)</t>
    <phoneticPr fontId="2" type="noConversion"/>
  </si>
  <si>
    <t>收网上转捐款(Tommy Feichi)</t>
    <phoneticPr fontId="2" type="noConversion"/>
  </si>
  <si>
    <t>收网上转捐款(Kris Liu)</t>
    <phoneticPr fontId="2" type="noConversion"/>
  </si>
  <si>
    <t>收网上转捐款(Don ST.)</t>
    <phoneticPr fontId="2" type="noConversion"/>
  </si>
  <si>
    <t>收网上转捐款(JImmi Sindy)</t>
    <phoneticPr fontId="2" type="noConversion"/>
  </si>
  <si>
    <t>收网上转捐款(MinaandTom)</t>
    <phoneticPr fontId="2" type="noConversion"/>
  </si>
  <si>
    <t>收网上转捐款(Karsen)</t>
    <phoneticPr fontId="2" type="noConversion"/>
  </si>
  <si>
    <t>收网上转捐款(Iren)</t>
    <phoneticPr fontId="2" type="noConversion"/>
  </si>
  <si>
    <t>2010年、2011年、2012年累计</t>
    <phoneticPr fontId="2" type="noConversion"/>
  </si>
  <si>
    <r>
      <t xml:space="preserve">          编制日期：2012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family val="3"/>
        <charset val="134"/>
      </rPr>
      <t>23</t>
    </r>
    <phoneticPr fontId="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</si>
</sst>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177" formatCode="#,##0.00_);[Red]\(#,##0.00\)"/>
    <numFmt numFmtId="178" formatCode="0.00_);[Red]\(0.00\)"/>
    <numFmt numFmtId="179" formatCode="0.00_ 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楷体_GB2312"/>
      <family val="3"/>
      <charset val="134"/>
    </font>
    <font>
      <sz val="10"/>
      <name val="Calibri"/>
      <family val="2"/>
    </font>
    <font>
      <sz val="12"/>
      <name val="Calibri"/>
      <family val="2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/>
    <xf numFmtId="49" fontId="5" fillId="0" borderId="0" xfId="0" applyNumberFormat="1" applyFont="1" applyBorder="1" applyAlignment="1"/>
    <xf numFmtId="49" fontId="6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/>
    <xf numFmtId="4" fontId="6" fillId="0" borderId="2" xfId="0" applyNumberFormat="1" applyFont="1" applyBorder="1" applyAlignment="1"/>
    <xf numFmtId="4" fontId="6" fillId="0" borderId="2" xfId="0" applyNumberFormat="1" applyFont="1" applyFill="1" applyBorder="1" applyAlignment="1"/>
    <xf numFmtId="177" fontId="5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wrapText="1"/>
    </xf>
    <xf numFmtId="0" fontId="7" fillId="0" borderId="0" xfId="0" applyFont="1" applyBorder="1" applyAlignment="1"/>
    <xf numFmtId="0" fontId="5" fillId="0" borderId="0" xfId="0" applyNumberFormat="1" applyFont="1" applyBorder="1" applyAlignment="1"/>
    <xf numFmtId="177" fontId="8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43" fontId="6" fillId="0" borderId="2" xfId="0" applyNumberFormat="1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43" fontId="6" fillId="0" borderId="2" xfId="2" applyFont="1" applyFill="1" applyBorder="1">
      <alignment vertical="center"/>
    </xf>
    <xf numFmtId="4" fontId="6" fillId="0" borderId="2" xfId="0" applyNumberFormat="1" applyFont="1" applyFill="1" applyBorder="1">
      <alignment vertical="center"/>
    </xf>
    <xf numFmtId="0" fontId="6" fillId="0" borderId="2" xfId="0" applyNumberFormat="1" applyFont="1" applyFill="1" applyBorder="1" applyAlignment="1">
      <alignment horizontal="left" vertical="center"/>
    </xf>
    <xf numFmtId="176" fontId="9" fillId="2" borderId="2" xfId="0" applyNumberFormat="1" applyFont="1" applyFill="1" applyBorder="1">
      <alignment vertical="center"/>
    </xf>
    <xf numFmtId="43" fontId="9" fillId="2" borderId="2" xfId="0" applyNumberFormat="1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177" fontId="6" fillId="0" borderId="2" xfId="0" applyNumberFormat="1" applyFont="1" applyBorder="1">
      <alignment vertical="center"/>
    </xf>
    <xf numFmtId="177" fontId="6" fillId="0" borderId="2" xfId="2" applyNumberFormat="1" applyFont="1" applyFill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6" fillId="0" borderId="0" xfId="0" applyNumberFormat="1" applyFont="1">
      <alignment vertical="center"/>
    </xf>
    <xf numFmtId="4" fontId="6" fillId="0" borderId="2" xfId="0" applyNumberFormat="1" applyFont="1" applyBorder="1">
      <alignment vertical="center"/>
    </xf>
    <xf numFmtId="179" fontId="6" fillId="0" borderId="2" xfId="0" applyNumberFormat="1" applyFont="1" applyBorder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Fill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4" fontId="9" fillId="2" borderId="2" xfId="0" applyNumberFormat="1" applyFont="1" applyFill="1" applyBorder="1" applyAlignment="1"/>
    <xf numFmtId="0" fontId="6" fillId="2" borderId="2" xfId="0" applyFont="1" applyFill="1" applyBorder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3" fillId="3" borderId="0" xfId="1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4" fontId="10" fillId="0" borderId="2" xfId="0" applyNumberFormat="1" applyFont="1" applyFill="1" applyBorder="1">
      <alignment vertical="center"/>
    </xf>
    <xf numFmtId="43" fontId="10" fillId="0" borderId="2" xfId="2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2" xfId="2" applyNumberFormat="1" applyFont="1" applyFill="1" applyBorder="1">
      <alignment vertical="center"/>
    </xf>
    <xf numFmtId="0" fontId="1" fillId="0" borderId="0" xfId="0" applyFont="1">
      <alignment vertical="center"/>
    </xf>
    <xf numFmtId="0" fontId="0" fillId="0" borderId="2" xfId="0" applyFill="1" applyBorder="1">
      <alignment vertical="center"/>
    </xf>
    <xf numFmtId="0" fontId="10" fillId="0" borderId="2" xfId="0" applyFont="1" applyBorder="1" applyAlignment="1">
      <alignment horizontal="left" vertical="center"/>
    </xf>
    <xf numFmtId="4" fontId="10" fillId="0" borderId="2" xfId="0" applyNumberFormat="1" applyFont="1" applyBorder="1">
      <alignment vertical="center"/>
    </xf>
    <xf numFmtId="0" fontId="11" fillId="0" borderId="2" xfId="0" applyFont="1" applyFill="1" applyBorder="1">
      <alignment vertical="center"/>
    </xf>
    <xf numFmtId="179" fontId="10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49" fontId="10" fillId="0" borderId="2" xfId="0" applyNumberFormat="1" applyFont="1" applyFill="1" applyBorder="1" applyAlignment="1">
      <alignment horizontal="left" vertical="center"/>
    </xf>
    <xf numFmtId="14" fontId="1" fillId="0" borderId="0" xfId="0" applyNumberFormat="1" applyFont="1">
      <alignment vertical="center"/>
    </xf>
    <xf numFmtId="0" fontId="10" fillId="0" borderId="2" xfId="0" applyFont="1" applyBorder="1" applyAlignment="1">
      <alignment vertical="center" wrapText="1"/>
    </xf>
    <xf numFmtId="43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10" fillId="0" borderId="2" xfId="0" applyFont="1" applyBorder="1" applyAlignment="1"/>
    <xf numFmtId="4" fontId="10" fillId="0" borderId="2" xfId="0" applyNumberFormat="1" applyFont="1" applyBorder="1" applyAlignment="1"/>
    <xf numFmtId="177" fontId="10" fillId="0" borderId="2" xfId="0" applyNumberFormat="1" applyFont="1" applyBorder="1" applyAlignment="1"/>
    <xf numFmtId="177" fontId="11" fillId="0" borderId="2" xfId="0" applyNumberFormat="1" applyFont="1" applyBorder="1" applyAlignment="1">
      <alignment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4" fontId="8" fillId="0" borderId="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49" fontId="0" fillId="0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/>
    <xf numFmtId="49" fontId="0" fillId="0" borderId="0" xfId="0" applyNumberForma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9"/>
  <sheetViews>
    <sheetView tabSelected="1" topLeftCell="A202" workbookViewId="0">
      <selection activeCell="I168" sqref="I168"/>
    </sheetView>
  </sheetViews>
  <sheetFormatPr defaultRowHeight="14.25"/>
  <cols>
    <col min="1" max="1" width="7" customWidth="1"/>
    <col min="2" max="2" width="30.5" customWidth="1"/>
    <col min="3" max="3" width="13.375" customWidth="1"/>
    <col min="4" max="4" width="13.25" customWidth="1"/>
    <col min="5" max="5" width="13.125" customWidth="1"/>
    <col min="6" max="6" width="7.375" customWidth="1"/>
    <col min="7" max="7" width="6" style="20" customWidth="1"/>
    <col min="9" max="9" width="18.125" customWidth="1"/>
    <col min="10" max="10" width="13.375" customWidth="1"/>
  </cols>
  <sheetData>
    <row r="1" spans="1:6">
      <c r="A1" s="51" t="s">
        <v>77</v>
      </c>
      <c r="B1" s="51"/>
      <c r="C1" s="51"/>
      <c r="D1" s="51"/>
      <c r="E1" s="51"/>
      <c r="F1" s="51"/>
    </row>
    <row r="2" spans="1:6" ht="15" thickBot="1">
      <c r="D2" s="52" t="s">
        <v>78</v>
      </c>
      <c r="E2" s="52"/>
      <c r="F2" s="52"/>
    </row>
    <row r="3" spans="1:6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79</v>
      </c>
    </row>
    <row r="4" spans="1:6">
      <c r="A4" s="11">
        <v>2010.4</v>
      </c>
      <c r="B4" s="8" t="s">
        <v>80</v>
      </c>
      <c r="C4" s="22">
        <v>0.01</v>
      </c>
      <c r="D4" s="22"/>
      <c r="E4" s="23">
        <f>C4</f>
        <v>0.01</v>
      </c>
      <c r="F4" s="24"/>
    </row>
    <row r="5" spans="1:6">
      <c r="A5" s="11">
        <v>2010.4</v>
      </c>
      <c r="B5" s="8" t="s">
        <v>81</v>
      </c>
      <c r="C5" s="22">
        <v>0.01</v>
      </c>
      <c r="D5" s="22"/>
      <c r="E5" s="23">
        <f>E4+C5-D5</f>
        <v>0.02</v>
      </c>
      <c r="F5" s="24"/>
    </row>
    <row r="6" spans="1:6">
      <c r="A6" s="11">
        <v>2010.4</v>
      </c>
      <c r="B6" s="8" t="s">
        <v>8</v>
      </c>
      <c r="C6" s="22">
        <v>0.5</v>
      </c>
      <c r="D6" s="22"/>
      <c r="E6" s="23">
        <f t="shared" ref="E6:E55" si="0">E5+C6-D6</f>
        <v>0.52</v>
      </c>
      <c r="F6" s="24"/>
    </row>
    <row r="7" spans="1:6">
      <c r="A7" s="11">
        <v>2010.4</v>
      </c>
      <c r="B7" s="8" t="s">
        <v>82</v>
      </c>
      <c r="C7" s="22">
        <v>10000</v>
      </c>
      <c r="D7" s="22"/>
      <c r="E7" s="23">
        <f t="shared" si="0"/>
        <v>10000.52</v>
      </c>
      <c r="F7" s="24"/>
    </row>
    <row r="8" spans="1:6">
      <c r="A8" s="11">
        <v>2010.4</v>
      </c>
      <c r="B8" s="8" t="s">
        <v>82</v>
      </c>
      <c r="C8" s="22">
        <v>10000</v>
      </c>
      <c r="D8" s="22"/>
      <c r="E8" s="23">
        <f t="shared" si="0"/>
        <v>20000.52</v>
      </c>
      <c r="F8" s="24"/>
    </row>
    <row r="9" spans="1:6">
      <c r="A9" s="11">
        <v>2010.4</v>
      </c>
      <c r="B9" s="8" t="s">
        <v>82</v>
      </c>
      <c r="C9" s="22">
        <v>10000</v>
      </c>
      <c r="D9" s="22"/>
      <c r="E9" s="23">
        <f t="shared" si="0"/>
        <v>30000.52</v>
      </c>
      <c r="F9" s="24"/>
    </row>
    <row r="10" spans="1:6">
      <c r="A10" s="11">
        <v>2010.4</v>
      </c>
      <c r="B10" s="8" t="s">
        <v>82</v>
      </c>
      <c r="C10" s="22">
        <v>10000</v>
      </c>
      <c r="D10" s="22"/>
      <c r="E10" s="23">
        <f t="shared" si="0"/>
        <v>40000.520000000004</v>
      </c>
      <c r="F10" s="24"/>
    </row>
    <row r="11" spans="1:6">
      <c r="A11" s="11">
        <v>2010.4</v>
      </c>
      <c r="B11" s="8" t="s">
        <v>82</v>
      </c>
      <c r="C11" s="22">
        <v>10000</v>
      </c>
      <c r="D11" s="22"/>
      <c r="E11" s="23">
        <f t="shared" si="0"/>
        <v>50000.520000000004</v>
      </c>
      <c r="F11" s="24"/>
    </row>
    <row r="12" spans="1:6">
      <c r="A12" s="11">
        <v>2010.4</v>
      </c>
      <c r="B12" s="8" t="s">
        <v>82</v>
      </c>
      <c r="C12" s="22">
        <v>10000</v>
      </c>
      <c r="D12" s="22"/>
      <c r="E12" s="23">
        <f t="shared" si="0"/>
        <v>60000.520000000004</v>
      </c>
      <c r="F12" s="24"/>
    </row>
    <row r="13" spans="1:6">
      <c r="A13" s="11">
        <v>2010.4</v>
      </c>
      <c r="B13" s="8" t="s">
        <v>82</v>
      </c>
      <c r="C13" s="22">
        <v>10000</v>
      </c>
      <c r="D13" s="22"/>
      <c r="E13" s="23">
        <f t="shared" si="0"/>
        <v>70000.52</v>
      </c>
      <c r="F13" s="24"/>
    </row>
    <row r="14" spans="1:6">
      <c r="A14" s="11">
        <v>2010.4</v>
      </c>
      <c r="B14" s="8" t="s">
        <v>82</v>
      </c>
      <c r="C14" s="22">
        <v>10000</v>
      </c>
      <c r="D14" s="22"/>
      <c r="E14" s="23">
        <f t="shared" si="0"/>
        <v>80000.52</v>
      </c>
      <c r="F14" s="24"/>
    </row>
    <row r="15" spans="1:6">
      <c r="A15" s="11">
        <v>2010.4</v>
      </c>
      <c r="B15" s="8" t="s">
        <v>82</v>
      </c>
      <c r="C15" s="22">
        <v>10000</v>
      </c>
      <c r="D15" s="22"/>
      <c r="E15" s="23">
        <f t="shared" si="0"/>
        <v>90000.52</v>
      </c>
      <c r="F15" s="24"/>
    </row>
    <row r="16" spans="1:6">
      <c r="A16" s="11">
        <v>2010.4</v>
      </c>
      <c r="B16" s="8" t="s">
        <v>9</v>
      </c>
      <c r="C16" s="22">
        <v>50000</v>
      </c>
      <c r="D16" s="22"/>
      <c r="E16" s="23">
        <f t="shared" si="0"/>
        <v>140000.52000000002</v>
      </c>
      <c r="F16" s="24"/>
    </row>
    <row r="17" spans="1:6">
      <c r="A17" s="11">
        <v>2010.4</v>
      </c>
      <c r="B17" s="8" t="s">
        <v>82</v>
      </c>
      <c r="C17" s="22">
        <v>10000</v>
      </c>
      <c r="D17" s="22"/>
      <c r="E17" s="23">
        <f t="shared" si="0"/>
        <v>150000.52000000002</v>
      </c>
      <c r="F17" s="24"/>
    </row>
    <row r="18" spans="1:6">
      <c r="A18" s="11">
        <v>2010.4</v>
      </c>
      <c r="B18" s="8" t="s">
        <v>9</v>
      </c>
      <c r="C18" s="22">
        <v>50000</v>
      </c>
      <c r="D18" s="22"/>
      <c r="E18" s="23">
        <f t="shared" si="0"/>
        <v>200000.52000000002</v>
      </c>
      <c r="F18" s="24"/>
    </row>
    <row r="19" spans="1:6">
      <c r="A19" s="11">
        <v>2010.4</v>
      </c>
      <c r="B19" s="8" t="s">
        <v>9</v>
      </c>
      <c r="C19" s="22">
        <v>50000</v>
      </c>
      <c r="D19" s="22"/>
      <c r="E19" s="23">
        <f t="shared" si="0"/>
        <v>250000.52000000002</v>
      </c>
      <c r="F19" s="24"/>
    </row>
    <row r="20" spans="1:6">
      <c r="A20" s="11">
        <v>2010.4</v>
      </c>
      <c r="B20" s="8" t="s">
        <v>82</v>
      </c>
      <c r="C20" s="22">
        <v>10000</v>
      </c>
      <c r="D20" s="22"/>
      <c r="E20" s="23">
        <f t="shared" si="0"/>
        <v>260000.52000000002</v>
      </c>
      <c r="F20" s="24"/>
    </row>
    <row r="21" spans="1:6">
      <c r="A21" s="11">
        <v>2010.4</v>
      </c>
      <c r="B21" s="8" t="s">
        <v>82</v>
      </c>
      <c r="C21" s="22">
        <v>10000</v>
      </c>
      <c r="D21" s="22"/>
      <c r="E21" s="23">
        <f t="shared" si="0"/>
        <v>270000.52</v>
      </c>
      <c r="F21" s="24"/>
    </row>
    <row r="22" spans="1:6">
      <c r="A22" s="11">
        <v>2010.4</v>
      </c>
      <c r="B22" s="8" t="s">
        <v>82</v>
      </c>
      <c r="C22" s="22">
        <v>10000</v>
      </c>
      <c r="D22" s="22"/>
      <c r="E22" s="23">
        <f t="shared" si="0"/>
        <v>280000.52</v>
      </c>
      <c r="F22" s="24"/>
    </row>
    <row r="23" spans="1:6">
      <c r="A23" s="11">
        <v>2010.4</v>
      </c>
      <c r="B23" s="8" t="s">
        <v>83</v>
      </c>
      <c r="C23" s="22">
        <v>0.01</v>
      </c>
      <c r="D23" s="22"/>
      <c r="E23" s="23">
        <f t="shared" si="0"/>
        <v>280000.53000000003</v>
      </c>
      <c r="F23" s="24"/>
    </row>
    <row r="24" spans="1:6">
      <c r="A24" s="11">
        <v>2010.4</v>
      </c>
      <c r="B24" s="8" t="s">
        <v>82</v>
      </c>
      <c r="C24" s="22">
        <v>10000</v>
      </c>
      <c r="D24" s="22"/>
      <c r="E24" s="23">
        <f t="shared" si="0"/>
        <v>290000.53000000003</v>
      </c>
      <c r="F24" s="24"/>
    </row>
    <row r="25" spans="1:6">
      <c r="A25" s="11">
        <v>2010.4</v>
      </c>
      <c r="B25" s="8" t="s">
        <v>82</v>
      </c>
      <c r="C25" s="22">
        <v>10000</v>
      </c>
      <c r="D25" s="22"/>
      <c r="E25" s="23">
        <f t="shared" si="0"/>
        <v>300000.53000000003</v>
      </c>
      <c r="F25" s="24"/>
    </row>
    <row r="26" spans="1:6">
      <c r="A26" s="11">
        <v>2010.4</v>
      </c>
      <c r="B26" s="8" t="s">
        <v>83</v>
      </c>
      <c r="C26" s="22">
        <v>0.01</v>
      </c>
      <c r="D26" s="22"/>
      <c r="E26" s="23">
        <f t="shared" si="0"/>
        <v>300000.54000000004</v>
      </c>
      <c r="F26" s="24"/>
    </row>
    <row r="27" spans="1:6">
      <c r="A27" s="11">
        <v>2010.5</v>
      </c>
      <c r="B27" s="8" t="s">
        <v>83</v>
      </c>
      <c r="C27" s="22">
        <v>0.01</v>
      </c>
      <c r="D27" s="22"/>
      <c r="E27" s="23">
        <f t="shared" si="0"/>
        <v>300000.55000000005</v>
      </c>
      <c r="F27" s="24"/>
    </row>
    <row r="28" spans="1:6">
      <c r="A28" s="25">
        <v>2010.5</v>
      </c>
      <c r="B28" s="26" t="s">
        <v>84</v>
      </c>
      <c r="C28" s="26"/>
      <c r="D28" s="27">
        <v>215000</v>
      </c>
      <c r="E28" s="23">
        <f t="shared" si="0"/>
        <v>85000.550000000047</v>
      </c>
      <c r="F28" s="57"/>
    </row>
    <row r="29" spans="1:6">
      <c r="A29" s="11">
        <v>2010.6</v>
      </c>
      <c r="B29" s="8" t="s">
        <v>85</v>
      </c>
      <c r="C29" s="22">
        <v>50</v>
      </c>
      <c r="D29" s="22"/>
      <c r="E29" s="23">
        <f t="shared" si="0"/>
        <v>85050.550000000047</v>
      </c>
      <c r="F29" s="24"/>
    </row>
    <row r="30" spans="1:6">
      <c r="A30" s="11">
        <v>2010.6</v>
      </c>
      <c r="B30" s="8" t="s">
        <v>86</v>
      </c>
      <c r="C30" s="22">
        <v>0.01</v>
      </c>
      <c r="D30" s="22"/>
      <c r="E30" s="23">
        <f t="shared" si="0"/>
        <v>85050.560000000041</v>
      </c>
      <c r="F30" s="24"/>
    </row>
    <row r="31" spans="1:6">
      <c r="A31" s="11">
        <v>2010.8</v>
      </c>
      <c r="B31" s="8" t="s">
        <v>87</v>
      </c>
      <c r="C31" s="22">
        <v>1</v>
      </c>
      <c r="D31" s="22"/>
      <c r="E31" s="23">
        <f t="shared" si="0"/>
        <v>85051.560000000041</v>
      </c>
      <c r="F31" s="24"/>
    </row>
    <row r="32" spans="1:6">
      <c r="A32" s="11">
        <v>2010.9</v>
      </c>
      <c r="B32" s="8" t="s">
        <v>87</v>
      </c>
      <c r="C32" s="22">
        <v>1</v>
      </c>
      <c r="D32" s="22"/>
      <c r="E32" s="23">
        <f t="shared" si="0"/>
        <v>85052.560000000041</v>
      </c>
      <c r="F32" s="24"/>
    </row>
    <row r="33" spans="1:6">
      <c r="A33" s="11">
        <v>2010.9</v>
      </c>
      <c r="B33" s="8" t="s">
        <v>88</v>
      </c>
      <c r="C33" s="22">
        <v>50</v>
      </c>
      <c r="D33" s="22"/>
      <c r="E33" s="23">
        <f t="shared" si="0"/>
        <v>85102.560000000041</v>
      </c>
      <c r="F33" s="24"/>
    </row>
    <row r="34" spans="1:6">
      <c r="A34" s="11">
        <v>2010.9</v>
      </c>
      <c r="B34" s="8" t="s">
        <v>10</v>
      </c>
      <c r="C34" s="22">
        <v>0.01</v>
      </c>
      <c r="D34" s="22"/>
      <c r="E34" s="23">
        <f t="shared" si="0"/>
        <v>85102.570000000036</v>
      </c>
      <c r="F34" s="24"/>
    </row>
    <row r="35" spans="1:6">
      <c r="A35" s="11">
        <v>2010.9</v>
      </c>
      <c r="B35" s="8" t="s">
        <v>11</v>
      </c>
      <c r="C35" s="22">
        <v>0.01</v>
      </c>
      <c r="D35" s="22"/>
      <c r="E35" s="23">
        <f t="shared" si="0"/>
        <v>85102.580000000031</v>
      </c>
      <c r="F35" s="24"/>
    </row>
    <row r="36" spans="1:6">
      <c r="A36" s="58">
        <v>2010.9</v>
      </c>
      <c r="B36" s="59" t="s">
        <v>5</v>
      </c>
      <c r="C36" s="60">
        <v>15000</v>
      </c>
      <c r="D36" s="61"/>
      <c r="E36" s="23">
        <f t="shared" si="0"/>
        <v>100102.58000000003</v>
      </c>
      <c r="F36" s="62"/>
    </row>
    <row r="37" spans="1:6">
      <c r="A37" s="29" t="s">
        <v>12</v>
      </c>
      <c r="B37" s="26" t="s">
        <v>89</v>
      </c>
      <c r="C37" s="27"/>
      <c r="D37" s="27">
        <v>30000</v>
      </c>
      <c r="E37" s="23">
        <f t="shared" si="0"/>
        <v>70102.580000000031</v>
      </c>
      <c r="F37" s="57"/>
    </row>
    <row r="38" spans="1:6">
      <c r="A38" s="11">
        <v>2010.11</v>
      </c>
      <c r="B38" s="8" t="s">
        <v>90</v>
      </c>
      <c r="C38" s="22">
        <v>7500</v>
      </c>
      <c r="D38" s="22"/>
      <c r="E38" s="23">
        <f t="shared" si="0"/>
        <v>77602.580000000031</v>
      </c>
      <c r="F38" s="24"/>
    </row>
    <row r="39" spans="1:6">
      <c r="A39" s="11">
        <v>2010.11</v>
      </c>
      <c r="B39" s="8" t="s">
        <v>13</v>
      </c>
      <c r="C39" s="22">
        <v>7500</v>
      </c>
      <c r="D39" s="22"/>
      <c r="E39" s="23">
        <f t="shared" si="0"/>
        <v>85102.580000000031</v>
      </c>
      <c r="F39" s="24"/>
    </row>
    <row r="40" spans="1:6">
      <c r="A40" s="11">
        <v>2010.11</v>
      </c>
      <c r="B40" s="8" t="s">
        <v>82</v>
      </c>
      <c r="C40" s="22">
        <v>15000</v>
      </c>
      <c r="D40" s="22"/>
      <c r="E40" s="23">
        <f t="shared" si="0"/>
        <v>100102.58000000003</v>
      </c>
      <c r="F40" s="24"/>
    </row>
    <row r="41" spans="1:6">
      <c r="A41" s="11">
        <v>2010.11</v>
      </c>
      <c r="B41" s="8" t="s">
        <v>91</v>
      </c>
      <c r="C41" s="22">
        <v>10000</v>
      </c>
      <c r="D41" s="22"/>
      <c r="E41" s="23">
        <f t="shared" si="0"/>
        <v>110102.58000000003</v>
      </c>
      <c r="F41" s="24"/>
    </row>
    <row r="42" spans="1:6">
      <c r="A42" s="11">
        <v>2010.11</v>
      </c>
      <c r="B42" s="8" t="s">
        <v>92</v>
      </c>
      <c r="C42" s="22">
        <v>0.01</v>
      </c>
      <c r="D42" s="22"/>
      <c r="E42" s="23">
        <f t="shared" si="0"/>
        <v>110102.59000000003</v>
      </c>
      <c r="F42" s="24"/>
    </row>
    <row r="43" spans="1:6">
      <c r="A43" s="11">
        <v>2010.11</v>
      </c>
      <c r="B43" s="8" t="s">
        <v>7</v>
      </c>
      <c r="C43" s="22">
        <v>2</v>
      </c>
      <c r="D43" s="22"/>
      <c r="E43" s="23">
        <f t="shared" si="0"/>
        <v>110104.59000000003</v>
      </c>
      <c r="F43" s="24"/>
    </row>
    <row r="44" spans="1:6">
      <c r="A44" s="11">
        <v>2010.11</v>
      </c>
      <c r="B44" s="8" t="s">
        <v>93</v>
      </c>
      <c r="C44" s="22">
        <v>3000</v>
      </c>
      <c r="D44" s="22"/>
      <c r="E44" s="23">
        <f t="shared" si="0"/>
        <v>113104.59000000003</v>
      </c>
      <c r="F44" s="24"/>
    </row>
    <row r="45" spans="1:6">
      <c r="A45" s="11">
        <v>2010.11</v>
      </c>
      <c r="B45" s="8" t="s">
        <v>94</v>
      </c>
      <c r="C45" s="22">
        <v>1</v>
      </c>
      <c r="D45" s="22"/>
      <c r="E45" s="23">
        <f t="shared" si="0"/>
        <v>113105.59000000003</v>
      </c>
      <c r="F45" s="24"/>
    </row>
    <row r="46" spans="1:6">
      <c r="A46" s="11">
        <v>2010.11</v>
      </c>
      <c r="B46" s="8" t="s">
        <v>8</v>
      </c>
      <c r="C46" s="22">
        <v>1</v>
      </c>
      <c r="D46" s="22"/>
      <c r="E46" s="23">
        <f t="shared" si="0"/>
        <v>113106.59000000003</v>
      </c>
      <c r="F46" s="24"/>
    </row>
    <row r="47" spans="1:6">
      <c r="A47" s="11">
        <v>2010.11</v>
      </c>
      <c r="B47" s="8" t="s">
        <v>95</v>
      </c>
      <c r="C47" s="22">
        <v>5000</v>
      </c>
      <c r="D47" s="22"/>
      <c r="E47" s="23">
        <f t="shared" si="0"/>
        <v>118106.59000000003</v>
      </c>
      <c r="F47" s="24"/>
    </row>
    <row r="48" spans="1:6">
      <c r="A48" s="11">
        <v>2010.11</v>
      </c>
      <c r="B48" s="8" t="s">
        <v>95</v>
      </c>
      <c r="C48" s="22">
        <v>2500</v>
      </c>
      <c r="D48" s="22"/>
      <c r="E48" s="23">
        <f t="shared" si="0"/>
        <v>120606.59000000003</v>
      </c>
      <c r="F48" s="24"/>
    </row>
    <row r="49" spans="1:6">
      <c r="A49" s="11">
        <v>2010.11</v>
      </c>
      <c r="B49" s="8" t="s">
        <v>87</v>
      </c>
      <c r="C49" s="22">
        <v>1</v>
      </c>
      <c r="D49" s="22"/>
      <c r="E49" s="23">
        <f t="shared" si="0"/>
        <v>120607.59000000003</v>
      </c>
      <c r="F49" s="24"/>
    </row>
    <row r="50" spans="1:6">
      <c r="A50" s="11">
        <v>2010.12</v>
      </c>
      <c r="B50" s="8" t="s">
        <v>96</v>
      </c>
      <c r="C50" s="22">
        <v>1</v>
      </c>
      <c r="D50" s="22"/>
      <c r="E50" s="23">
        <f t="shared" si="0"/>
        <v>120608.59000000003</v>
      </c>
      <c r="F50" s="24"/>
    </row>
    <row r="51" spans="1:6">
      <c r="A51" s="11">
        <v>2010.12</v>
      </c>
      <c r="B51" s="8" t="s">
        <v>8</v>
      </c>
      <c r="C51" s="22">
        <v>1</v>
      </c>
      <c r="D51" s="22"/>
      <c r="E51" s="23">
        <f t="shared" si="0"/>
        <v>120609.59000000003</v>
      </c>
      <c r="F51" s="24"/>
    </row>
    <row r="52" spans="1:6">
      <c r="A52" s="11">
        <v>2010.12</v>
      </c>
      <c r="B52" s="8" t="s">
        <v>93</v>
      </c>
      <c r="C52" s="22">
        <v>3000</v>
      </c>
      <c r="D52" s="22"/>
      <c r="E52" s="23">
        <f t="shared" si="0"/>
        <v>123609.59000000003</v>
      </c>
      <c r="F52" s="24"/>
    </row>
    <row r="53" spans="1:6">
      <c r="A53" s="11">
        <v>2010.12</v>
      </c>
      <c r="B53" s="8" t="s">
        <v>92</v>
      </c>
      <c r="C53" s="22">
        <v>0.01</v>
      </c>
      <c r="D53" s="22"/>
      <c r="E53" s="23">
        <f t="shared" si="0"/>
        <v>123609.60000000002</v>
      </c>
      <c r="F53" s="24"/>
    </row>
    <row r="54" spans="1:6">
      <c r="A54" s="11">
        <v>2010.12</v>
      </c>
      <c r="B54" s="8" t="s">
        <v>97</v>
      </c>
      <c r="C54" s="22">
        <v>7500</v>
      </c>
      <c r="D54" s="22"/>
      <c r="E54" s="23">
        <f t="shared" si="0"/>
        <v>131109.60000000003</v>
      </c>
      <c r="F54" s="24"/>
    </row>
    <row r="55" spans="1:6">
      <c r="A55" s="11">
        <v>2010.12</v>
      </c>
      <c r="B55" s="8" t="s">
        <v>92</v>
      </c>
      <c r="C55" s="22">
        <v>0.01</v>
      </c>
      <c r="D55" s="57"/>
      <c r="E55" s="23">
        <f t="shared" si="0"/>
        <v>131109.61000000004</v>
      </c>
      <c r="F55" s="24"/>
    </row>
    <row r="56" spans="1:6">
      <c r="A56" s="55" t="s">
        <v>98</v>
      </c>
      <c r="B56" s="56"/>
      <c r="C56" s="30">
        <f>SUM(C4:C55)</f>
        <v>376109.6100000001</v>
      </c>
      <c r="D56" s="30">
        <f>SUM(D4:D55)</f>
        <v>245000</v>
      </c>
      <c r="E56" s="31">
        <f>C56-D56</f>
        <v>131109.6100000001</v>
      </c>
      <c r="F56" s="32"/>
    </row>
    <row r="57" spans="1:6">
      <c r="A57" s="25">
        <v>2011.1</v>
      </c>
      <c r="B57" s="8" t="s">
        <v>93</v>
      </c>
      <c r="C57" s="33">
        <v>24000</v>
      </c>
      <c r="D57" s="34"/>
      <c r="E57" s="23">
        <f>E56+C57-D57</f>
        <v>155109.6100000001</v>
      </c>
      <c r="F57" s="24"/>
    </row>
    <row r="58" spans="1:6">
      <c r="A58" s="25">
        <v>2011.1</v>
      </c>
      <c r="B58" s="8" t="s">
        <v>93</v>
      </c>
      <c r="C58" s="33">
        <v>1</v>
      </c>
      <c r="D58" s="34"/>
      <c r="E58" s="23">
        <f t="shared" ref="E58:E121" si="1">E57+C58-D58</f>
        <v>155110.6100000001</v>
      </c>
      <c r="F58" s="24"/>
    </row>
    <row r="59" spans="1:6">
      <c r="A59" s="25">
        <v>2011.1</v>
      </c>
      <c r="B59" s="8" t="s">
        <v>85</v>
      </c>
      <c r="C59" s="33">
        <v>0.01</v>
      </c>
      <c r="D59" s="34"/>
      <c r="E59" s="23">
        <f t="shared" si="1"/>
        <v>155110.62000000011</v>
      </c>
      <c r="F59" s="24"/>
    </row>
    <row r="60" spans="1:6" s="37" customFormat="1" ht="12">
      <c r="A60" s="25">
        <v>2011.2</v>
      </c>
      <c r="B60" s="11" t="s">
        <v>99</v>
      </c>
      <c r="C60" s="35">
        <v>0.01</v>
      </c>
      <c r="D60" s="36"/>
      <c r="E60" s="23">
        <f t="shared" si="1"/>
        <v>155110.63000000012</v>
      </c>
      <c r="F60" s="11"/>
    </row>
    <row r="61" spans="1:6">
      <c r="A61" s="25">
        <v>2011.2</v>
      </c>
      <c r="B61" s="8" t="s">
        <v>100</v>
      </c>
      <c r="C61" s="33">
        <v>20</v>
      </c>
      <c r="D61" s="34"/>
      <c r="E61" s="23">
        <f t="shared" si="1"/>
        <v>155130.63000000012</v>
      </c>
      <c r="F61" s="24"/>
    </row>
    <row r="62" spans="1:6">
      <c r="A62" s="25">
        <v>2011.2</v>
      </c>
      <c r="B62" s="8" t="s">
        <v>82</v>
      </c>
      <c r="C62" s="33">
        <v>21600</v>
      </c>
      <c r="D62" s="34"/>
      <c r="E62" s="23">
        <f t="shared" si="1"/>
        <v>176730.63000000012</v>
      </c>
      <c r="F62" s="24"/>
    </row>
    <row r="63" spans="1:6">
      <c r="A63" s="25">
        <v>2011.2</v>
      </c>
      <c r="B63" s="8" t="s">
        <v>101</v>
      </c>
      <c r="C63" s="33">
        <v>1000</v>
      </c>
      <c r="D63" s="34"/>
      <c r="E63" s="23">
        <f t="shared" si="1"/>
        <v>177730.63000000012</v>
      </c>
      <c r="F63" s="24"/>
    </row>
    <row r="64" spans="1:6">
      <c r="A64" s="25">
        <v>2011.2</v>
      </c>
      <c r="B64" s="8" t="s">
        <v>14</v>
      </c>
      <c r="C64" s="33">
        <v>200</v>
      </c>
      <c r="D64" s="34"/>
      <c r="E64" s="23">
        <f t="shared" si="1"/>
        <v>177930.63000000012</v>
      </c>
      <c r="F64" s="24"/>
    </row>
    <row r="65" spans="1:7">
      <c r="A65" s="25">
        <v>2011.2</v>
      </c>
      <c r="B65" s="8" t="s">
        <v>82</v>
      </c>
      <c r="C65" s="33">
        <v>50000</v>
      </c>
      <c r="D65" s="34"/>
      <c r="E65" s="23">
        <f t="shared" si="1"/>
        <v>227930.63000000012</v>
      </c>
      <c r="F65" s="24"/>
    </row>
    <row r="66" spans="1:7" s="66" customFormat="1">
      <c r="A66" s="58">
        <v>2011.3</v>
      </c>
      <c r="B66" s="63" t="s">
        <v>102</v>
      </c>
      <c r="C66" s="64">
        <v>80000</v>
      </c>
      <c r="D66" s="65"/>
      <c r="E66" s="23">
        <f t="shared" si="1"/>
        <v>307930.63000000012</v>
      </c>
      <c r="F66" s="62"/>
      <c r="G66" s="20"/>
    </row>
    <row r="67" spans="1:7">
      <c r="A67" s="25">
        <v>2011.3</v>
      </c>
      <c r="B67" s="8" t="s">
        <v>15</v>
      </c>
      <c r="C67" s="33">
        <v>95</v>
      </c>
      <c r="D67" s="34"/>
      <c r="E67" s="23">
        <f t="shared" si="1"/>
        <v>308025.63000000012</v>
      </c>
      <c r="F67" s="24"/>
    </row>
    <row r="68" spans="1:7">
      <c r="A68" s="25">
        <v>2011.3</v>
      </c>
      <c r="B68" s="8" t="s">
        <v>103</v>
      </c>
      <c r="C68" s="33">
        <v>3000</v>
      </c>
      <c r="D68" s="34"/>
      <c r="E68" s="23">
        <f t="shared" si="1"/>
        <v>311025.63000000012</v>
      </c>
      <c r="F68" s="24"/>
    </row>
    <row r="69" spans="1:7">
      <c r="A69" s="25">
        <v>2011.3</v>
      </c>
      <c r="B69" s="8" t="s">
        <v>104</v>
      </c>
      <c r="C69" s="33">
        <v>0.5</v>
      </c>
      <c r="D69" s="34"/>
      <c r="E69" s="23">
        <f t="shared" si="1"/>
        <v>311026.13000000012</v>
      </c>
      <c r="F69" s="24"/>
    </row>
    <row r="70" spans="1:7">
      <c r="A70" s="25">
        <v>2011.3</v>
      </c>
      <c r="B70" s="8" t="s">
        <v>16</v>
      </c>
      <c r="C70" s="33">
        <v>1</v>
      </c>
      <c r="D70" s="34"/>
      <c r="E70" s="23">
        <f t="shared" si="1"/>
        <v>311027.13000000012</v>
      </c>
      <c r="F70" s="24"/>
    </row>
    <row r="71" spans="1:7">
      <c r="A71" s="25">
        <v>2011.3</v>
      </c>
      <c r="B71" s="8" t="s">
        <v>17</v>
      </c>
      <c r="C71" s="28">
        <v>200</v>
      </c>
      <c r="D71" s="27"/>
      <c r="E71" s="23">
        <f t="shared" si="1"/>
        <v>311227.13000000012</v>
      </c>
      <c r="F71" s="24"/>
    </row>
    <row r="72" spans="1:7">
      <c r="A72" s="25">
        <v>2011.3</v>
      </c>
      <c r="B72" s="8" t="s">
        <v>105</v>
      </c>
      <c r="C72" s="28"/>
      <c r="D72" s="27">
        <v>44200</v>
      </c>
      <c r="E72" s="23">
        <f t="shared" si="1"/>
        <v>267027.13000000012</v>
      </c>
      <c r="F72" s="57"/>
    </row>
    <row r="73" spans="1:7">
      <c r="A73" s="25">
        <v>2011.3</v>
      </c>
      <c r="B73" s="8" t="s">
        <v>106</v>
      </c>
      <c r="C73" s="28"/>
      <c r="D73" s="27">
        <v>76660</v>
      </c>
      <c r="E73" s="23">
        <f>E72+C73-D73</f>
        <v>190367.13000000012</v>
      </c>
      <c r="F73" s="57"/>
    </row>
    <row r="74" spans="1:7">
      <c r="A74" s="11">
        <v>2011.4</v>
      </c>
      <c r="B74" s="8" t="s">
        <v>107</v>
      </c>
      <c r="C74" s="7">
        <v>3000</v>
      </c>
      <c r="D74" s="27"/>
      <c r="E74" s="23">
        <f t="shared" si="1"/>
        <v>193367.13000000012</v>
      </c>
      <c r="F74" s="24"/>
    </row>
    <row r="75" spans="1:7">
      <c r="A75" s="11">
        <v>2011.4</v>
      </c>
      <c r="B75" s="8" t="s">
        <v>91</v>
      </c>
      <c r="C75" s="7">
        <v>6675</v>
      </c>
      <c r="D75" s="27"/>
      <c r="E75" s="23">
        <f t="shared" si="1"/>
        <v>200042.13000000012</v>
      </c>
      <c r="F75" s="24"/>
    </row>
    <row r="76" spans="1:7">
      <c r="A76" s="11">
        <v>2011.4</v>
      </c>
      <c r="B76" s="8" t="s">
        <v>108</v>
      </c>
      <c r="C76" s="7">
        <v>523</v>
      </c>
      <c r="D76" s="27"/>
      <c r="E76" s="23">
        <f t="shared" si="1"/>
        <v>200565.13000000012</v>
      </c>
      <c r="F76" s="24"/>
    </row>
    <row r="77" spans="1:7">
      <c r="A77" s="11">
        <v>2011.4</v>
      </c>
      <c r="B77" s="8" t="s">
        <v>18</v>
      </c>
      <c r="C77" s="7">
        <v>1200</v>
      </c>
      <c r="D77" s="27"/>
      <c r="E77" s="23">
        <f t="shared" si="1"/>
        <v>201765.13000000012</v>
      </c>
      <c r="F77" s="24"/>
    </row>
    <row r="78" spans="1:7">
      <c r="A78" s="11">
        <v>2011.4</v>
      </c>
      <c r="B78" s="8" t="s">
        <v>19</v>
      </c>
      <c r="C78" s="7">
        <v>2500</v>
      </c>
      <c r="D78" s="67"/>
      <c r="E78" s="23">
        <f t="shared" si="1"/>
        <v>204265.13000000012</v>
      </c>
      <c r="F78" s="24"/>
      <c r="G78" s="38"/>
    </row>
    <row r="79" spans="1:7">
      <c r="A79" s="11">
        <v>2011.5</v>
      </c>
      <c r="B79" s="8" t="s">
        <v>109</v>
      </c>
      <c r="C79" s="39">
        <v>1000</v>
      </c>
      <c r="D79" s="67"/>
      <c r="E79" s="23">
        <f t="shared" si="1"/>
        <v>205265.13000000012</v>
      </c>
      <c r="F79" s="24"/>
      <c r="G79" s="38"/>
    </row>
    <row r="80" spans="1:7">
      <c r="A80" s="11">
        <v>2011.5</v>
      </c>
      <c r="B80" s="8" t="s">
        <v>110</v>
      </c>
      <c r="C80" s="39">
        <v>2500</v>
      </c>
      <c r="D80" s="67"/>
      <c r="E80" s="23">
        <f t="shared" si="1"/>
        <v>207765.13000000012</v>
      </c>
      <c r="F80" s="24"/>
      <c r="G80" s="38"/>
    </row>
    <row r="81" spans="1:10">
      <c r="A81" s="11">
        <v>2011.5</v>
      </c>
      <c r="B81" s="8" t="s">
        <v>20</v>
      </c>
      <c r="C81" s="39">
        <v>200</v>
      </c>
      <c r="D81" s="67"/>
      <c r="E81" s="23">
        <f t="shared" si="1"/>
        <v>207965.13000000012</v>
      </c>
      <c r="F81" s="24"/>
      <c r="G81" s="38"/>
    </row>
    <row r="82" spans="1:10">
      <c r="A82" s="11">
        <v>2011.5</v>
      </c>
      <c r="B82" s="8" t="s">
        <v>21</v>
      </c>
      <c r="C82" s="39">
        <v>2000</v>
      </c>
      <c r="D82" s="67"/>
      <c r="E82" s="23">
        <f t="shared" si="1"/>
        <v>209965.13000000012</v>
      </c>
      <c r="F82" s="24"/>
      <c r="G82" s="38"/>
    </row>
    <row r="83" spans="1:10">
      <c r="A83" s="11">
        <v>2011.5</v>
      </c>
      <c r="B83" s="8" t="s">
        <v>21</v>
      </c>
      <c r="C83" s="39">
        <v>3000</v>
      </c>
      <c r="D83" s="67"/>
      <c r="E83" s="23">
        <f t="shared" si="1"/>
        <v>212965.13000000012</v>
      </c>
      <c r="F83" s="24"/>
      <c r="G83" s="38"/>
    </row>
    <row r="84" spans="1:10">
      <c r="A84" s="11">
        <v>2011.5</v>
      </c>
      <c r="B84" s="8" t="s">
        <v>22</v>
      </c>
      <c r="C84" s="39">
        <v>2000</v>
      </c>
      <c r="D84" s="67"/>
      <c r="E84" s="23">
        <f>E83+C84-D84</f>
        <v>214965.13000000012</v>
      </c>
      <c r="F84" s="24"/>
      <c r="G84" s="38"/>
    </row>
    <row r="85" spans="1:10">
      <c r="A85" s="11">
        <v>2011.5</v>
      </c>
      <c r="B85" s="8" t="s">
        <v>23</v>
      </c>
      <c r="C85" s="39">
        <v>0.01</v>
      </c>
      <c r="D85" s="67"/>
      <c r="E85" s="23">
        <f t="shared" si="1"/>
        <v>214965.14000000013</v>
      </c>
      <c r="F85" s="24"/>
      <c r="G85" s="38"/>
    </row>
    <row r="86" spans="1:10">
      <c r="A86" s="11">
        <v>2011.5</v>
      </c>
      <c r="B86" s="8" t="s">
        <v>24</v>
      </c>
      <c r="C86" s="39">
        <v>50</v>
      </c>
      <c r="D86" s="67"/>
      <c r="E86" s="23">
        <f t="shared" si="1"/>
        <v>215015.14000000013</v>
      </c>
      <c r="F86" s="24"/>
      <c r="G86" s="38"/>
    </row>
    <row r="87" spans="1:10">
      <c r="A87" s="11">
        <v>2011.5</v>
      </c>
      <c r="B87" s="8" t="s">
        <v>25</v>
      </c>
      <c r="C87" s="39">
        <v>50</v>
      </c>
      <c r="D87" s="67"/>
      <c r="E87" s="23">
        <f t="shared" si="1"/>
        <v>215065.14000000013</v>
      </c>
      <c r="F87" s="24"/>
      <c r="G87" s="38"/>
    </row>
    <row r="88" spans="1:10">
      <c r="A88" s="11">
        <v>2011.5</v>
      </c>
      <c r="B88" s="8" t="s">
        <v>111</v>
      </c>
      <c r="C88" s="39">
        <v>5000</v>
      </c>
      <c r="D88" s="67"/>
      <c r="E88" s="23">
        <f t="shared" si="1"/>
        <v>220065.14000000013</v>
      </c>
      <c r="F88" s="24"/>
      <c r="G88" s="38"/>
    </row>
    <row r="89" spans="1:10">
      <c r="A89" s="11">
        <v>2011.5</v>
      </c>
      <c r="B89" s="8" t="s">
        <v>26</v>
      </c>
      <c r="C89" s="39">
        <v>500</v>
      </c>
      <c r="D89" s="67"/>
      <c r="E89" s="23">
        <f t="shared" si="1"/>
        <v>220565.14000000013</v>
      </c>
      <c r="F89" s="24"/>
      <c r="G89" s="38"/>
    </row>
    <row r="90" spans="1:10">
      <c r="A90" s="11">
        <v>2011.5</v>
      </c>
      <c r="B90" s="8" t="s">
        <v>27</v>
      </c>
      <c r="C90" s="39">
        <v>4000</v>
      </c>
      <c r="D90" s="67"/>
      <c r="E90" s="23">
        <f t="shared" si="1"/>
        <v>224565.14000000013</v>
      </c>
      <c r="F90" s="24"/>
      <c r="G90" s="38"/>
    </row>
    <row r="91" spans="1:10">
      <c r="A91" s="68">
        <v>2011.5</v>
      </c>
      <c r="B91" s="63" t="s">
        <v>112</v>
      </c>
      <c r="C91" s="69">
        <v>100021.18</v>
      </c>
      <c r="D91" s="70"/>
      <c r="E91" s="23">
        <f t="shared" si="1"/>
        <v>324586.32000000012</v>
      </c>
      <c r="F91" s="23" t="s">
        <v>56</v>
      </c>
    </row>
    <row r="92" spans="1:10">
      <c r="A92" s="11">
        <v>2011.5</v>
      </c>
      <c r="B92" s="8" t="s">
        <v>28</v>
      </c>
      <c r="C92" s="39"/>
      <c r="D92" s="28">
        <v>27598</v>
      </c>
      <c r="E92" s="23">
        <f t="shared" si="1"/>
        <v>296988.32000000012</v>
      </c>
      <c r="F92" s="23"/>
    </row>
    <row r="93" spans="1:10">
      <c r="A93" s="11">
        <v>2011.6</v>
      </c>
      <c r="B93" s="8" t="s">
        <v>23</v>
      </c>
      <c r="C93" s="39">
        <v>0.01</v>
      </c>
      <c r="D93" s="67"/>
      <c r="E93" s="23">
        <f t="shared" si="1"/>
        <v>296988.33000000013</v>
      </c>
      <c r="F93" s="23"/>
    </row>
    <row r="94" spans="1:10">
      <c r="A94" s="11">
        <v>2011.6</v>
      </c>
      <c r="B94" s="8" t="s">
        <v>29</v>
      </c>
      <c r="C94" s="39">
        <v>3000</v>
      </c>
      <c r="D94" s="8"/>
      <c r="E94" s="23">
        <f t="shared" si="1"/>
        <v>299988.33000000013</v>
      </c>
      <c r="F94" s="8"/>
    </row>
    <row r="95" spans="1:10">
      <c r="A95" s="11">
        <v>2011.6</v>
      </c>
      <c r="B95" s="8" t="s">
        <v>30</v>
      </c>
      <c r="C95" s="39">
        <v>50000</v>
      </c>
      <c r="D95" s="8"/>
      <c r="E95" s="23">
        <f t="shared" si="1"/>
        <v>349988.33000000013</v>
      </c>
      <c r="F95" s="8"/>
    </row>
    <row r="96" spans="1:10">
      <c r="A96" s="11">
        <v>2011.6</v>
      </c>
      <c r="B96" s="8" t="s">
        <v>22</v>
      </c>
      <c r="C96" s="39">
        <v>8000</v>
      </c>
      <c r="D96" s="8"/>
      <c r="E96" s="23">
        <f t="shared" si="1"/>
        <v>357988.33000000013</v>
      </c>
      <c r="F96" s="8" t="s">
        <v>6</v>
      </c>
      <c r="I96" t="s">
        <v>6</v>
      </c>
      <c r="J96" t="s">
        <v>6</v>
      </c>
    </row>
    <row r="97" spans="1:6">
      <c r="A97" s="11">
        <v>2011.6</v>
      </c>
      <c r="B97" s="8" t="s">
        <v>30</v>
      </c>
      <c r="C97" s="39">
        <v>50000</v>
      </c>
      <c r="D97" s="8"/>
      <c r="E97" s="23">
        <f t="shared" si="1"/>
        <v>407988.33000000013</v>
      </c>
      <c r="F97" s="8"/>
    </row>
    <row r="98" spans="1:6">
      <c r="A98" s="11">
        <v>2011.6</v>
      </c>
      <c r="B98" s="8" t="s">
        <v>31</v>
      </c>
      <c r="C98" s="39">
        <v>0.1</v>
      </c>
      <c r="D98" s="8"/>
      <c r="E98" s="23">
        <f t="shared" si="1"/>
        <v>407988.43000000011</v>
      </c>
      <c r="F98" s="8"/>
    </row>
    <row r="99" spans="1:6">
      <c r="A99" s="11">
        <v>2011.6</v>
      </c>
      <c r="B99" s="8" t="s">
        <v>30</v>
      </c>
      <c r="C99" s="39">
        <v>25000</v>
      </c>
      <c r="D99" s="8"/>
      <c r="E99" s="23">
        <f t="shared" si="1"/>
        <v>432988.43000000011</v>
      </c>
      <c r="F99" s="8"/>
    </row>
    <row r="100" spans="1:6">
      <c r="A100" s="11">
        <v>2011.6</v>
      </c>
      <c r="B100" s="8" t="s">
        <v>32</v>
      </c>
      <c r="C100" s="39">
        <v>15000</v>
      </c>
      <c r="D100" s="8"/>
      <c r="E100" s="23">
        <f>E99+C100-D100</f>
        <v>447988.43000000011</v>
      </c>
      <c r="F100" s="8"/>
    </row>
    <row r="101" spans="1:6">
      <c r="A101" s="11">
        <v>2011.6</v>
      </c>
      <c r="B101" s="8" t="s">
        <v>33</v>
      </c>
      <c r="C101" s="40">
        <v>9200</v>
      </c>
      <c r="D101" s="8"/>
      <c r="E101" s="23">
        <f t="shared" si="1"/>
        <v>457188.43000000011</v>
      </c>
      <c r="F101" s="8" t="s">
        <v>56</v>
      </c>
    </row>
    <row r="102" spans="1:6">
      <c r="A102" s="11">
        <v>2011.6</v>
      </c>
      <c r="B102" s="8" t="s">
        <v>34</v>
      </c>
      <c r="C102" s="40">
        <v>4220</v>
      </c>
      <c r="D102" s="8"/>
      <c r="E102" s="23">
        <f>E101+C102-D102</f>
        <v>461408.43000000011</v>
      </c>
      <c r="F102" s="8" t="s">
        <v>56</v>
      </c>
    </row>
    <row r="103" spans="1:6">
      <c r="A103" s="11">
        <v>2011.6</v>
      </c>
      <c r="B103" s="8" t="s">
        <v>34</v>
      </c>
      <c r="C103" s="40">
        <v>7000</v>
      </c>
      <c r="D103" s="8"/>
      <c r="E103" s="23">
        <f t="shared" si="1"/>
        <v>468408.43000000011</v>
      </c>
      <c r="F103" s="8" t="s">
        <v>113</v>
      </c>
    </row>
    <row r="104" spans="1:6">
      <c r="A104" s="11">
        <v>2011.6</v>
      </c>
      <c r="B104" s="8" t="s">
        <v>33</v>
      </c>
      <c r="C104" s="40">
        <v>6850</v>
      </c>
      <c r="D104" s="8"/>
      <c r="E104" s="23">
        <f t="shared" si="1"/>
        <v>475258.43000000011</v>
      </c>
      <c r="F104" s="8" t="s">
        <v>113</v>
      </c>
    </row>
    <row r="105" spans="1:6">
      <c r="A105" s="11">
        <v>2011.6</v>
      </c>
      <c r="B105" s="8" t="s">
        <v>35</v>
      </c>
      <c r="C105" s="40">
        <v>300</v>
      </c>
      <c r="D105" s="8"/>
      <c r="E105" s="23">
        <f t="shared" si="1"/>
        <v>475558.43000000011</v>
      </c>
      <c r="F105" s="8" t="s">
        <v>113</v>
      </c>
    </row>
    <row r="106" spans="1:6">
      <c r="A106" s="11">
        <v>2011.6</v>
      </c>
      <c r="B106" s="8" t="s">
        <v>82</v>
      </c>
      <c r="C106" s="40">
        <v>50000</v>
      </c>
      <c r="D106" s="8"/>
      <c r="E106" s="23">
        <f t="shared" si="1"/>
        <v>525558.43000000017</v>
      </c>
      <c r="F106" s="24"/>
    </row>
    <row r="107" spans="1:6">
      <c r="A107" s="68">
        <v>2011.6</v>
      </c>
      <c r="B107" s="63" t="s">
        <v>57</v>
      </c>
      <c r="C107" s="71">
        <v>82880</v>
      </c>
      <c r="D107" s="69"/>
      <c r="E107" s="23">
        <f t="shared" si="1"/>
        <v>608438.43000000017</v>
      </c>
      <c r="F107" s="24"/>
    </row>
    <row r="108" spans="1:6">
      <c r="A108" s="11">
        <v>2011.6</v>
      </c>
      <c r="B108" s="8" t="s">
        <v>114</v>
      </c>
      <c r="C108" s="40"/>
      <c r="D108" s="39">
        <v>140000</v>
      </c>
      <c r="E108" s="23">
        <f t="shared" si="1"/>
        <v>468438.43000000017</v>
      </c>
      <c r="F108" s="57"/>
    </row>
    <row r="109" spans="1:6" ht="24">
      <c r="A109" s="11">
        <v>2011.6</v>
      </c>
      <c r="B109" s="41" t="s">
        <v>59</v>
      </c>
      <c r="C109" s="40">
        <v>21100</v>
      </c>
      <c r="D109" s="39"/>
      <c r="E109" s="23">
        <f t="shared" si="1"/>
        <v>489538.43000000017</v>
      </c>
      <c r="F109" s="8" t="s">
        <v>113</v>
      </c>
    </row>
    <row r="110" spans="1:6">
      <c r="A110" s="11">
        <v>2011.6</v>
      </c>
      <c r="B110" s="8" t="s">
        <v>36</v>
      </c>
      <c r="C110" s="40">
        <v>3000</v>
      </c>
      <c r="D110" s="39"/>
      <c r="E110" s="23">
        <f t="shared" si="1"/>
        <v>492538.43000000017</v>
      </c>
      <c r="F110" s="8" t="s">
        <v>56</v>
      </c>
    </row>
    <row r="111" spans="1:6">
      <c r="A111" s="11">
        <v>2011.6</v>
      </c>
      <c r="B111" s="8" t="s">
        <v>37</v>
      </c>
      <c r="C111" s="40">
        <v>10000</v>
      </c>
      <c r="D111" s="39"/>
      <c r="E111" s="23">
        <f t="shared" si="1"/>
        <v>502538.43000000017</v>
      </c>
      <c r="F111" s="8" t="s">
        <v>56</v>
      </c>
    </row>
    <row r="112" spans="1:6">
      <c r="A112" s="11">
        <v>2011.6</v>
      </c>
      <c r="B112" s="8" t="s">
        <v>37</v>
      </c>
      <c r="C112" s="40">
        <v>10000</v>
      </c>
      <c r="D112" s="39"/>
      <c r="E112" s="23">
        <f t="shared" si="1"/>
        <v>512538.43000000017</v>
      </c>
      <c r="F112" s="8" t="s">
        <v>56</v>
      </c>
    </row>
    <row r="113" spans="1:6">
      <c r="A113" s="11">
        <v>2011.6</v>
      </c>
      <c r="B113" s="8" t="s">
        <v>82</v>
      </c>
      <c r="C113" s="40">
        <v>50000</v>
      </c>
      <c r="D113" s="39"/>
      <c r="E113" s="23">
        <f t="shared" si="1"/>
        <v>562538.43000000017</v>
      </c>
      <c r="F113" s="8"/>
    </row>
    <row r="114" spans="1:6">
      <c r="A114" s="11">
        <v>2011.6</v>
      </c>
      <c r="B114" s="8" t="s">
        <v>40</v>
      </c>
      <c r="C114" s="40">
        <v>20000</v>
      </c>
      <c r="D114" s="39"/>
      <c r="E114" s="23">
        <f t="shared" si="1"/>
        <v>582538.43000000017</v>
      </c>
      <c r="F114" s="8" t="s">
        <v>113</v>
      </c>
    </row>
    <row r="115" spans="1:6">
      <c r="A115" s="11">
        <v>2011.7</v>
      </c>
      <c r="B115" s="8" t="s">
        <v>39</v>
      </c>
      <c r="C115" s="40"/>
      <c r="D115" s="39">
        <v>326321</v>
      </c>
      <c r="E115" s="23">
        <f t="shared" si="1"/>
        <v>256217.43000000017</v>
      </c>
      <c r="F115" s="8"/>
    </row>
    <row r="116" spans="1:6">
      <c r="A116" s="11">
        <v>2011.7</v>
      </c>
      <c r="B116" s="8" t="s">
        <v>28</v>
      </c>
      <c r="C116" s="40"/>
      <c r="D116" s="39">
        <v>45750</v>
      </c>
      <c r="E116" s="23">
        <f t="shared" si="1"/>
        <v>210467.43000000017</v>
      </c>
      <c r="F116" s="8"/>
    </row>
    <row r="117" spans="1:6">
      <c r="A117" s="11">
        <v>2011.7</v>
      </c>
      <c r="B117" s="8" t="s">
        <v>28</v>
      </c>
      <c r="C117" s="40"/>
      <c r="D117" s="39">
        <v>30000</v>
      </c>
      <c r="E117" s="23">
        <f t="shared" si="1"/>
        <v>180467.43000000017</v>
      </c>
      <c r="F117" s="8"/>
    </row>
    <row r="118" spans="1:6">
      <c r="A118" s="11">
        <v>2011.7</v>
      </c>
      <c r="B118" s="8" t="s">
        <v>115</v>
      </c>
      <c r="C118" s="40">
        <v>50</v>
      </c>
      <c r="D118" s="39"/>
      <c r="E118" s="23">
        <f>E117+C118-D118</f>
        <v>180517.43000000017</v>
      </c>
      <c r="F118" s="8"/>
    </row>
    <row r="119" spans="1:6">
      <c r="A119" s="11">
        <v>2011.8</v>
      </c>
      <c r="B119" s="8" t="s">
        <v>41</v>
      </c>
      <c r="C119" s="39">
        <v>10000</v>
      </c>
      <c r="D119" s="8"/>
      <c r="E119" s="23">
        <f t="shared" si="1"/>
        <v>190517.43000000017</v>
      </c>
      <c r="F119" s="8" t="s">
        <v>56</v>
      </c>
    </row>
    <row r="120" spans="1:6">
      <c r="A120" s="11">
        <v>2011.8</v>
      </c>
      <c r="B120" s="8" t="s">
        <v>42</v>
      </c>
      <c r="C120" s="39">
        <v>10000</v>
      </c>
      <c r="D120" s="8"/>
      <c r="E120" s="23">
        <f t="shared" si="1"/>
        <v>200517.43000000017</v>
      </c>
      <c r="F120" s="8" t="s">
        <v>56</v>
      </c>
    </row>
    <row r="121" spans="1:6">
      <c r="A121" s="11">
        <v>2011.8</v>
      </c>
      <c r="B121" s="8" t="s">
        <v>43</v>
      </c>
      <c r="C121" s="39">
        <v>4396</v>
      </c>
      <c r="D121" s="8"/>
      <c r="E121" s="23">
        <f t="shared" si="1"/>
        <v>204913.43000000017</v>
      </c>
      <c r="F121" s="8" t="s">
        <v>56</v>
      </c>
    </row>
    <row r="122" spans="1:6">
      <c r="A122" s="11">
        <v>2011.8</v>
      </c>
      <c r="B122" s="8" t="s">
        <v>44</v>
      </c>
      <c r="C122" s="39">
        <v>1589</v>
      </c>
      <c r="D122" s="8"/>
      <c r="E122" s="23">
        <f>E121+C122-D122</f>
        <v>206502.43000000017</v>
      </c>
      <c r="F122" s="8" t="s">
        <v>56</v>
      </c>
    </row>
    <row r="123" spans="1:6">
      <c r="A123" s="11">
        <v>2011.8</v>
      </c>
      <c r="B123" s="8" t="s">
        <v>45</v>
      </c>
      <c r="C123" s="39">
        <v>1589</v>
      </c>
      <c r="D123" s="8"/>
      <c r="E123" s="23">
        <f>E122+C123-D123</f>
        <v>208091.43000000017</v>
      </c>
      <c r="F123" s="8" t="s">
        <v>56</v>
      </c>
    </row>
    <row r="124" spans="1:6">
      <c r="A124" s="11">
        <v>2011.8</v>
      </c>
      <c r="B124" s="8" t="s">
        <v>46</v>
      </c>
      <c r="C124" s="39">
        <v>50000</v>
      </c>
      <c r="D124" s="8"/>
      <c r="E124" s="23">
        <f>E123+C124-D124</f>
        <v>258091.43000000017</v>
      </c>
      <c r="F124" s="8" t="s">
        <v>116</v>
      </c>
    </row>
    <row r="125" spans="1:6">
      <c r="A125" s="11">
        <v>2011.8</v>
      </c>
      <c r="B125" s="8" t="s">
        <v>117</v>
      </c>
      <c r="C125" s="39">
        <v>840</v>
      </c>
      <c r="D125" s="8"/>
      <c r="E125" s="23">
        <f>E124+C125-D125</f>
        <v>258931.43000000017</v>
      </c>
      <c r="F125" s="8" t="s">
        <v>56</v>
      </c>
    </row>
    <row r="126" spans="1:6">
      <c r="A126" s="11">
        <v>2011.8</v>
      </c>
      <c r="B126" s="8" t="s">
        <v>118</v>
      </c>
      <c r="C126" s="39">
        <v>10</v>
      </c>
      <c r="D126" s="8"/>
      <c r="E126" s="23">
        <f t="shared" ref="E126:E136" si="2">E125+C126-D126</f>
        <v>258941.43000000017</v>
      </c>
      <c r="F126" s="8"/>
    </row>
    <row r="127" spans="1:6">
      <c r="A127" s="11">
        <v>2011.9</v>
      </c>
      <c r="B127" s="8" t="s">
        <v>47</v>
      </c>
      <c r="C127" s="39">
        <v>5000</v>
      </c>
      <c r="D127" s="8"/>
      <c r="E127" s="23">
        <f t="shared" si="2"/>
        <v>263941.43000000017</v>
      </c>
      <c r="F127" s="8"/>
    </row>
    <row r="128" spans="1:6">
      <c r="A128" s="11">
        <v>2011.9</v>
      </c>
      <c r="B128" s="8" t="s">
        <v>48</v>
      </c>
      <c r="C128" s="39">
        <v>100</v>
      </c>
      <c r="D128" s="8"/>
      <c r="E128" s="23">
        <f t="shared" si="2"/>
        <v>264041.43000000017</v>
      </c>
      <c r="F128" s="8"/>
    </row>
    <row r="129" spans="1:9">
      <c r="A129" s="68">
        <v>2011.9</v>
      </c>
      <c r="B129" s="63" t="s">
        <v>49</v>
      </c>
      <c r="C129" s="69">
        <v>2000</v>
      </c>
      <c r="D129" s="72"/>
      <c r="E129" s="23">
        <f t="shared" si="2"/>
        <v>266041.43000000017</v>
      </c>
      <c r="F129" s="8" t="s">
        <v>113</v>
      </c>
    </row>
    <row r="130" spans="1:9">
      <c r="A130" s="11">
        <v>2011.9</v>
      </c>
      <c r="B130" s="8" t="s">
        <v>39</v>
      </c>
      <c r="C130" s="57"/>
      <c r="D130" s="28">
        <v>83414</v>
      </c>
      <c r="E130" s="23">
        <f t="shared" si="2"/>
        <v>182627.43000000017</v>
      </c>
      <c r="F130" s="8"/>
    </row>
    <row r="131" spans="1:9">
      <c r="A131" s="11">
        <v>2011.9</v>
      </c>
      <c r="B131" s="8" t="s">
        <v>50</v>
      </c>
      <c r="C131" s="28">
        <v>2</v>
      </c>
      <c r="D131" s="28"/>
      <c r="E131" s="23">
        <f t="shared" si="2"/>
        <v>182629.43000000017</v>
      </c>
      <c r="F131" s="8"/>
    </row>
    <row r="132" spans="1:9" s="66" customFormat="1">
      <c r="A132" s="73" t="s">
        <v>58</v>
      </c>
      <c r="B132" s="63" t="s">
        <v>119</v>
      </c>
      <c r="C132" s="69">
        <v>36873</v>
      </c>
      <c r="D132" s="72"/>
      <c r="E132" s="23">
        <f t="shared" si="2"/>
        <v>219502.43000000017</v>
      </c>
      <c r="F132" s="63" t="s">
        <v>113</v>
      </c>
      <c r="H132" s="74"/>
    </row>
    <row r="133" spans="1:9" s="66" customFormat="1" ht="24">
      <c r="A133" s="73" t="s">
        <v>58</v>
      </c>
      <c r="B133" s="75" t="s">
        <v>120</v>
      </c>
      <c r="C133" s="69">
        <v>50000</v>
      </c>
      <c r="D133" s="72"/>
      <c r="E133" s="23">
        <f t="shared" si="2"/>
        <v>269502.43000000017</v>
      </c>
      <c r="F133" s="63" t="s">
        <v>113</v>
      </c>
      <c r="H133" s="74"/>
    </row>
    <row r="134" spans="1:9" ht="15.75">
      <c r="A134" s="11">
        <v>2011.11</v>
      </c>
      <c r="B134" s="5" t="s">
        <v>121</v>
      </c>
      <c r="C134" s="28">
        <v>6800</v>
      </c>
      <c r="D134" s="1"/>
      <c r="E134" s="23">
        <f t="shared" si="2"/>
        <v>276302.43000000017</v>
      </c>
      <c r="F134" s="63" t="s">
        <v>113</v>
      </c>
    </row>
    <row r="135" spans="1:9" ht="15.75">
      <c r="A135" s="11">
        <v>2011.11</v>
      </c>
      <c r="B135" s="5" t="s">
        <v>51</v>
      </c>
      <c r="C135" s="28">
        <v>2930</v>
      </c>
      <c r="D135" s="1"/>
      <c r="E135" s="23">
        <f t="shared" si="2"/>
        <v>279232.43000000017</v>
      </c>
      <c r="F135" s="63" t="s">
        <v>113</v>
      </c>
    </row>
    <row r="136" spans="1:9" ht="15.75">
      <c r="A136" s="11">
        <v>2011.11</v>
      </c>
      <c r="B136" s="5" t="s">
        <v>122</v>
      </c>
      <c r="C136" s="28">
        <v>7800</v>
      </c>
      <c r="D136" s="1"/>
      <c r="E136" s="23">
        <f t="shared" si="2"/>
        <v>287032.43000000017</v>
      </c>
      <c r="F136" s="63" t="s">
        <v>113</v>
      </c>
    </row>
    <row r="137" spans="1:9" ht="15.75">
      <c r="A137" s="11">
        <v>2011.11</v>
      </c>
      <c r="B137" s="5" t="s">
        <v>122</v>
      </c>
      <c r="C137" s="28">
        <v>5000</v>
      </c>
      <c r="D137" s="1"/>
      <c r="E137" s="23">
        <f>E136+C137-D137</f>
        <v>292032.43000000017</v>
      </c>
      <c r="F137" s="63" t="s">
        <v>113</v>
      </c>
    </row>
    <row r="138" spans="1:9" ht="15.75">
      <c r="A138" s="11">
        <v>2011.11</v>
      </c>
      <c r="B138" s="5" t="s">
        <v>54</v>
      </c>
      <c r="C138" s="28">
        <v>4000</v>
      </c>
      <c r="D138" s="1"/>
      <c r="E138" s="23">
        <f t="shared" ref="E138:E154" si="3">E137+C138-D138</f>
        <v>296032.43000000017</v>
      </c>
      <c r="F138" s="63" t="s">
        <v>113</v>
      </c>
    </row>
    <row r="139" spans="1:9" ht="15.75">
      <c r="A139" s="11">
        <v>2011.11</v>
      </c>
      <c r="B139" s="5" t="s">
        <v>123</v>
      </c>
      <c r="C139" s="28">
        <v>1600</v>
      </c>
      <c r="D139" s="1"/>
      <c r="E139" s="23">
        <f t="shared" si="3"/>
        <v>297632.43000000017</v>
      </c>
      <c r="F139" s="63" t="s">
        <v>113</v>
      </c>
      <c r="I139" s="76"/>
    </row>
    <row r="140" spans="1:9" ht="15.75">
      <c r="A140" s="11">
        <v>2011.11</v>
      </c>
      <c r="B140" s="5" t="s">
        <v>124</v>
      </c>
      <c r="C140" s="28">
        <v>1000</v>
      </c>
      <c r="D140" s="1"/>
      <c r="E140" s="23">
        <f t="shared" si="3"/>
        <v>298632.43000000017</v>
      </c>
      <c r="F140" s="63" t="s">
        <v>113</v>
      </c>
      <c r="I140" s="76"/>
    </row>
    <row r="141" spans="1:9" ht="15.75">
      <c r="A141" s="11">
        <v>2011.11</v>
      </c>
      <c r="B141" s="5" t="s">
        <v>125</v>
      </c>
      <c r="C141" s="28">
        <v>1000</v>
      </c>
      <c r="D141" s="1"/>
      <c r="E141" s="23">
        <f t="shared" si="3"/>
        <v>299632.43000000017</v>
      </c>
      <c r="F141" s="63" t="s">
        <v>113</v>
      </c>
    </row>
    <row r="142" spans="1:9" ht="15.75">
      <c r="A142" s="11">
        <v>2011.11</v>
      </c>
      <c r="B142" s="5" t="s">
        <v>55</v>
      </c>
      <c r="C142" s="28">
        <v>1000</v>
      </c>
      <c r="D142" s="1"/>
      <c r="E142" s="23">
        <f t="shared" si="3"/>
        <v>300632.43000000017</v>
      </c>
      <c r="F142" s="63" t="s">
        <v>113</v>
      </c>
    </row>
    <row r="143" spans="1:9" ht="15.75">
      <c r="A143" s="11">
        <v>2011.11</v>
      </c>
      <c r="B143" s="5" t="s">
        <v>126</v>
      </c>
      <c r="C143" s="28">
        <v>500</v>
      </c>
      <c r="D143" s="1"/>
      <c r="E143" s="23">
        <f t="shared" si="3"/>
        <v>301132.43000000017</v>
      </c>
      <c r="F143" s="63" t="s">
        <v>113</v>
      </c>
    </row>
    <row r="144" spans="1:9" ht="15.75">
      <c r="A144" s="11">
        <v>2011.11</v>
      </c>
      <c r="B144" s="5" t="s">
        <v>127</v>
      </c>
      <c r="C144" s="28">
        <v>1000</v>
      </c>
      <c r="D144" s="1"/>
      <c r="E144" s="23">
        <f t="shared" si="3"/>
        <v>302132.43000000017</v>
      </c>
      <c r="F144" s="63" t="s">
        <v>113</v>
      </c>
    </row>
    <row r="145" spans="1:9" ht="15.75">
      <c r="A145" s="11">
        <v>2011.11</v>
      </c>
      <c r="B145" s="5" t="s">
        <v>52</v>
      </c>
      <c r="C145" s="28">
        <v>1200</v>
      </c>
      <c r="D145" s="1"/>
      <c r="E145" s="23">
        <f t="shared" si="3"/>
        <v>303332.43000000017</v>
      </c>
      <c r="F145" s="63" t="s">
        <v>113</v>
      </c>
    </row>
    <row r="146" spans="1:9" ht="15.75">
      <c r="A146" s="11">
        <v>2011.11</v>
      </c>
      <c r="B146" s="5" t="s">
        <v>53</v>
      </c>
      <c r="C146" s="28">
        <v>10000</v>
      </c>
      <c r="D146" s="1"/>
      <c r="E146" s="23">
        <f t="shared" si="3"/>
        <v>313332.43000000017</v>
      </c>
      <c r="F146" s="63" t="s">
        <v>113</v>
      </c>
    </row>
    <row r="147" spans="1:9" ht="15.75">
      <c r="A147" s="11">
        <v>2011.11</v>
      </c>
      <c r="B147" s="5" t="s">
        <v>53</v>
      </c>
      <c r="C147" s="28">
        <v>5000</v>
      </c>
      <c r="D147" s="1"/>
      <c r="E147" s="23">
        <f t="shared" si="3"/>
        <v>318332.43000000017</v>
      </c>
      <c r="F147" s="63" t="s">
        <v>113</v>
      </c>
    </row>
    <row r="148" spans="1:9" ht="15.75">
      <c r="A148" s="11">
        <v>2011.11</v>
      </c>
      <c r="B148" s="5" t="s">
        <v>128</v>
      </c>
      <c r="C148" s="42">
        <v>5000</v>
      </c>
      <c r="D148" s="2"/>
      <c r="E148" s="23">
        <f t="shared" si="3"/>
        <v>323332.43000000017</v>
      </c>
      <c r="F148" s="63" t="s">
        <v>113</v>
      </c>
    </row>
    <row r="149" spans="1:9" ht="15.75">
      <c r="A149" s="11">
        <v>2011.11</v>
      </c>
      <c r="B149" s="5" t="s">
        <v>129</v>
      </c>
      <c r="C149" s="42">
        <v>10</v>
      </c>
      <c r="D149" s="2"/>
      <c r="E149" s="23">
        <f t="shared" si="3"/>
        <v>323342.43000000017</v>
      </c>
      <c r="F149" s="8"/>
      <c r="I149" s="77"/>
    </row>
    <row r="150" spans="1:9" ht="15.75">
      <c r="A150" s="11">
        <v>2011.11</v>
      </c>
      <c r="B150" s="6" t="s">
        <v>130</v>
      </c>
      <c r="C150" s="7">
        <v>12800</v>
      </c>
      <c r="D150" s="2"/>
      <c r="E150" s="23">
        <f t="shared" si="3"/>
        <v>336142.43000000017</v>
      </c>
      <c r="F150" s="8"/>
      <c r="I150" s="77"/>
    </row>
    <row r="151" spans="1:9" ht="15.75">
      <c r="A151" s="11">
        <v>2011.11</v>
      </c>
      <c r="B151" s="5" t="s">
        <v>60</v>
      </c>
      <c r="C151" s="7">
        <v>5100</v>
      </c>
      <c r="D151" s="2"/>
      <c r="E151" s="23">
        <f t="shared" si="3"/>
        <v>341242.43000000017</v>
      </c>
      <c r="F151" s="8"/>
      <c r="I151" s="77"/>
    </row>
    <row r="152" spans="1:9" ht="15.75">
      <c r="A152" s="43">
        <v>2011.11</v>
      </c>
      <c r="B152" s="9" t="s">
        <v>131</v>
      </c>
      <c r="C152" s="10">
        <v>2500</v>
      </c>
      <c r="D152" s="2"/>
      <c r="E152" s="23">
        <f t="shared" si="3"/>
        <v>343742.43000000017</v>
      </c>
      <c r="F152" s="44"/>
      <c r="I152" s="77"/>
    </row>
    <row r="153" spans="1:9">
      <c r="A153" s="11">
        <v>2011.11</v>
      </c>
      <c r="B153" s="78" t="s">
        <v>132</v>
      </c>
      <c r="C153" s="79">
        <v>3000</v>
      </c>
      <c r="D153" s="78"/>
      <c r="E153" s="23">
        <f>E152+C153-D153</f>
        <v>346742.43000000017</v>
      </c>
      <c r="F153" s="8"/>
      <c r="I153" s="77"/>
    </row>
    <row r="154" spans="1:9">
      <c r="A154" s="11">
        <v>2011.11</v>
      </c>
      <c r="B154" s="78" t="s">
        <v>133</v>
      </c>
      <c r="C154" s="79">
        <v>2061.4</v>
      </c>
      <c r="D154" s="78"/>
      <c r="E154" s="23">
        <f t="shared" si="3"/>
        <v>348803.83000000019</v>
      </c>
      <c r="F154" s="8"/>
      <c r="I154" s="77"/>
    </row>
    <row r="155" spans="1:9">
      <c r="A155" s="11">
        <v>2011.11</v>
      </c>
      <c r="B155" s="78" t="s">
        <v>134</v>
      </c>
      <c r="C155" s="79"/>
      <c r="D155" s="80">
        <v>80000</v>
      </c>
      <c r="E155" s="23">
        <f>E154+C155-D155</f>
        <v>268803.83000000019</v>
      </c>
      <c r="F155" s="8"/>
      <c r="I155" s="77"/>
    </row>
    <row r="156" spans="1:9" ht="15.75">
      <c r="A156" s="11">
        <v>2011.12</v>
      </c>
      <c r="B156" s="5" t="s">
        <v>135</v>
      </c>
      <c r="C156" s="7">
        <v>2000</v>
      </c>
      <c r="D156" s="15"/>
      <c r="E156" s="23">
        <f t="shared" ref="E156:E161" si="4">E155+C156-D156</f>
        <v>270803.83000000019</v>
      </c>
      <c r="F156" s="8"/>
      <c r="I156" s="77"/>
    </row>
    <row r="157" spans="1:9" ht="15.75">
      <c r="A157" s="11">
        <v>2011.12</v>
      </c>
      <c r="B157" s="6" t="s">
        <v>136</v>
      </c>
      <c r="C157" s="7">
        <v>1000</v>
      </c>
      <c r="D157" s="15"/>
      <c r="E157" s="23">
        <f t="shared" si="4"/>
        <v>271803.83000000019</v>
      </c>
      <c r="F157" s="8"/>
      <c r="I157" s="77"/>
    </row>
    <row r="158" spans="1:9">
      <c r="A158" s="11">
        <v>2011.12</v>
      </c>
      <c r="B158" s="78" t="s">
        <v>137</v>
      </c>
      <c r="C158" s="79">
        <v>18985.009999999998</v>
      </c>
      <c r="D158" s="81" t="s">
        <v>138</v>
      </c>
      <c r="E158" s="23">
        <f>E157+C158</f>
        <v>290788.8400000002</v>
      </c>
      <c r="F158" s="8"/>
      <c r="I158" s="77"/>
    </row>
    <row r="159" spans="1:9">
      <c r="A159" s="11">
        <v>2011.12</v>
      </c>
      <c r="B159" s="12" t="s">
        <v>139</v>
      </c>
      <c r="C159" s="13"/>
      <c r="D159" s="16">
        <v>2500</v>
      </c>
      <c r="E159" s="23">
        <f t="shared" si="4"/>
        <v>288288.8400000002</v>
      </c>
      <c r="F159" s="8"/>
      <c r="I159" s="77"/>
    </row>
    <row r="160" spans="1:9">
      <c r="A160" s="11">
        <v>2011.12</v>
      </c>
      <c r="B160" s="12" t="s">
        <v>28</v>
      </c>
      <c r="C160" s="13"/>
      <c r="D160" s="14">
        <v>145703</v>
      </c>
      <c r="E160" s="23">
        <f t="shared" si="4"/>
        <v>142585.8400000002</v>
      </c>
      <c r="F160" s="8"/>
      <c r="I160" s="77"/>
    </row>
    <row r="161" spans="1:10">
      <c r="A161" s="11">
        <v>2011.12</v>
      </c>
      <c r="B161" s="12" t="s">
        <v>39</v>
      </c>
      <c r="C161" s="13"/>
      <c r="D161" s="14">
        <v>17900</v>
      </c>
      <c r="E161" s="23">
        <f t="shared" si="4"/>
        <v>124685.8400000002</v>
      </c>
      <c r="F161" s="8"/>
      <c r="I161" s="77"/>
    </row>
    <row r="162" spans="1:10">
      <c r="A162" s="53" t="s">
        <v>140</v>
      </c>
      <c r="B162" s="54"/>
      <c r="C162" s="45">
        <f>SUM(C57:C161)</f>
        <v>1013622.23</v>
      </c>
      <c r="D162" s="45">
        <f>SUM(D57:D161)</f>
        <v>1020046</v>
      </c>
      <c r="E162" s="31">
        <f>C162-D162</f>
        <v>-6423.7700000000186</v>
      </c>
      <c r="F162" s="46"/>
      <c r="I162" s="77"/>
    </row>
    <row r="163" spans="1:10">
      <c r="A163" s="53" t="s">
        <v>141</v>
      </c>
      <c r="B163" s="54"/>
      <c r="C163" s="45">
        <f>C56+C162</f>
        <v>1389731.8400000001</v>
      </c>
      <c r="D163" s="45">
        <f>D56+D162</f>
        <v>1265046</v>
      </c>
      <c r="E163" s="31">
        <f>C163-D163</f>
        <v>124685.84000000008</v>
      </c>
      <c r="F163" s="46"/>
      <c r="I163" s="77"/>
    </row>
    <row r="164" spans="1:10">
      <c r="A164" s="11">
        <v>2012.1</v>
      </c>
      <c r="B164" s="6" t="s">
        <v>142</v>
      </c>
      <c r="C164" s="13">
        <v>4255</v>
      </c>
      <c r="D164" s="14"/>
      <c r="E164" s="23">
        <f>E163+C164-D164</f>
        <v>128940.84000000008</v>
      </c>
      <c r="F164" s="8"/>
      <c r="H164" s="66"/>
      <c r="I164" s="77"/>
    </row>
    <row r="165" spans="1:10">
      <c r="A165" s="11">
        <v>2012.1</v>
      </c>
      <c r="B165" s="6" t="s">
        <v>143</v>
      </c>
      <c r="C165" s="13">
        <v>20000</v>
      </c>
      <c r="D165" s="14"/>
      <c r="E165" s="23">
        <f t="shared" ref="E165:E226" si="5">E164+C165-D165</f>
        <v>148940.84000000008</v>
      </c>
      <c r="F165" s="8"/>
      <c r="H165" s="66"/>
      <c r="I165" s="77"/>
    </row>
    <row r="166" spans="1:10">
      <c r="A166" s="11">
        <v>2012.1</v>
      </c>
      <c r="B166" s="6" t="s">
        <v>144</v>
      </c>
      <c r="C166" s="13">
        <v>10</v>
      </c>
      <c r="D166" s="14"/>
      <c r="E166" s="23">
        <f t="shared" si="5"/>
        <v>148950.84000000008</v>
      </c>
      <c r="F166" s="8"/>
      <c r="I166" s="77"/>
    </row>
    <row r="167" spans="1:10">
      <c r="A167" s="11">
        <v>2012.1</v>
      </c>
      <c r="B167" s="5" t="s">
        <v>61</v>
      </c>
      <c r="C167" s="13">
        <v>7000</v>
      </c>
      <c r="D167" s="14"/>
      <c r="E167" s="23">
        <f t="shared" si="5"/>
        <v>155950.84000000008</v>
      </c>
      <c r="F167" s="8" t="s">
        <v>113</v>
      </c>
      <c r="H167" s="66"/>
      <c r="I167" s="77"/>
    </row>
    <row r="168" spans="1:10">
      <c r="A168" s="11">
        <v>2012.1</v>
      </c>
      <c r="B168" s="47" t="s">
        <v>145</v>
      </c>
      <c r="C168" s="13">
        <v>32978</v>
      </c>
      <c r="D168" s="14"/>
      <c r="E168" s="23">
        <f t="shared" si="5"/>
        <v>188928.84000000008</v>
      </c>
      <c r="F168" s="8" t="s">
        <v>113</v>
      </c>
      <c r="H168" s="66"/>
      <c r="I168" s="77"/>
    </row>
    <row r="169" spans="1:10">
      <c r="A169" s="11">
        <v>2012.1</v>
      </c>
      <c r="B169" s="5" t="s">
        <v>62</v>
      </c>
      <c r="C169" s="13">
        <v>1500</v>
      </c>
      <c r="D169" s="14"/>
      <c r="E169" s="23">
        <f t="shared" si="5"/>
        <v>190428.84000000008</v>
      </c>
      <c r="F169" s="8" t="s">
        <v>113</v>
      </c>
      <c r="H169" s="66"/>
      <c r="I169" s="77"/>
    </row>
    <row r="170" spans="1:10">
      <c r="A170" s="11">
        <v>2012.1</v>
      </c>
      <c r="B170" s="47" t="s">
        <v>146</v>
      </c>
      <c r="C170" s="13">
        <v>25000</v>
      </c>
      <c r="D170" s="14"/>
      <c r="E170" s="23">
        <f t="shared" si="5"/>
        <v>215428.84000000008</v>
      </c>
      <c r="F170" s="8" t="s">
        <v>113</v>
      </c>
      <c r="H170" s="66"/>
      <c r="I170" s="77"/>
    </row>
    <row r="171" spans="1:10">
      <c r="A171" s="11">
        <v>2012.1</v>
      </c>
      <c r="B171" s="5" t="s">
        <v>147</v>
      </c>
      <c r="C171" s="13">
        <v>2000</v>
      </c>
      <c r="D171" s="14"/>
      <c r="E171" s="23">
        <f t="shared" si="5"/>
        <v>217428.84000000008</v>
      </c>
      <c r="F171" s="8" t="s">
        <v>113</v>
      </c>
      <c r="H171" s="66"/>
      <c r="I171" s="77"/>
    </row>
    <row r="172" spans="1:10">
      <c r="A172" s="11">
        <v>2012.2</v>
      </c>
      <c r="B172" s="5" t="s">
        <v>63</v>
      </c>
      <c r="C172" s="13">
        <v>300</v>
      </c>
      <c r="D172" s="14"/>
      <c r="E172" s="23">
        <f t="shared" si="5"/>
        <v>217728.84000000008</v>
      </c>
      <c r="F172" s="8" t="s">
        <v>113</v>
      </c>
      <c r="H172" s="66"/>
      <c r="I172" s="77"/>
    </row>
    <row r="173" spans="1:10">
      <c r="A173" s="11">
        <v>2012.2</v>
      </c>
      <c r="B173" s="5" t="s">
        <v>63</v>
      </c>
      <c r="C173" s="13">
        <v>750</v>
      </c>
      <c r="D173" s="14"/>
      <c r="E173" s="23">
        <f t="shared" si="5"/>
        <v>218478.84000000008</v>
      </c>
      <c r="F173" s="8" t="s">
        <v>113</v>
      </c>
      <c r="H173" s="66"/>
      <c r="I173" s="77"/>
    </row>
    <row r="174" spans="1:10">
      <c r="A174" s="11">
        <v>2012.2</v>
      </c>
      <c r="B174" s="48" t="s">
        <v>148</v>
      </c>
      <c r="C174" s="13">
        <v>7450.21</v>
      </c>
      <c r="D174" s="14"/>
      <c r="E174" s="23">
        <f t="shared" si="5"/>
        <v>225929.05000000008</v>
      </c>
      <c r="F174" s="8" t="s">
        <v>149</v>
      </c>
      <c r="H174" s="66"/>
      <c r="I174" s="77"/>
    </row>
    <row r="175" spans="1:10">
      <c r="A175" s="11">
        <v>2012.2</v>
      </c>
      <c r="B175" s="48" t="s">
        <v>65</v>
      </c>
      <c r="C175" s="13">
        <v>50000</v>
      </c>
      <c r="D175" s="14"/>
      <c r="E175" s="23">
        <f t="shared" si="5"/>
        <v>275929.05000000005</v>
      </c>
      <c r="F175" s="8" t="s">
        <v>113</v>
      </c>
      <c r="H175" s="66"/>
      <c r="I175" s="77"/>
      <c r="J175" s="82"/>
    </row>
    <row r="176" spans="1:10">
      <c r="A176" s="11">
        <v>2012.2</v>
      </c>
      <c r="B176" s="48" t="s">
        <v>66</v>
      </c>
      <c r="C176" s="13">
        <v>20</v>
      </c>
      <c r="D176" s="14"/>
      <c r="E176" s="23">
        <f t="shared" si="5"/>
        <v>275949.05000000005</v>
      </c>
      <c r="F176" s="8"/>
      <c r="I176" s="77"/>
    </row>
    <row r="177" spans="1:14">
      <c r="A177" s="11">
        <v>2012.2</v>
      </c>
      <c r="B177" s="49" t="s">
        <v>146</v>
      </c>
      <c r="C177" s="13">
        <v>25000</v>
      </c>
      <c r="D177" s="14"/>
      <c r="E177" s="23">
        <f t="shared" si="5"/>
        <v>300949.05000000005</v>
      </c>
      <c r="F177" s="8" t="s">
        <v>113</v>
      </c>
      <c r="H177" s="66"/>
      <c r="I177" s="77"/>
    </row>
    <row r="178" spans="1:14">
      <c r="A178" s="11">
        <v>2012.2</v>
      </c>
      <c r="B178" s="49" t="s">
        <v>67</v>
      </c>
      <c r="C178" s="13">
        <v>20000</v>
      </c>
      <c r="D178" s="14"/>
      <c r="E178" s="23">
        <f t="shared" si="5"/>
        <v>320949.05000000005</v>
      </c>
      <c r="F178" s="8" t="s">
        <v>68</v>
      </c>
      <c r="H178" s="66"/>
      <c r="I178" s="77"/>
      <c r="J178" s="82"/>
    </row>
    <row r="179" spans="1:14" ht="24">
      <c r="A179" s="11">
        <v>2012.2</v>
      </c>
      <c r="B179" s="49" t="s">
        <v>150</v>
      </c>
      <c r="C179" s="13">
        <v>80000</v>
      </c>
      <c r="D179" s="14"/>
      <c r="E179" s="23">
        <f t="shared" si="5"/>
        <v>400949.05000000005</v>
      </c>
      <c r="F179" s="8" t="s">
        <v>68</v>
      </c>
      <c r="H179" s="66"/>
      <c r="I179" s="77"/>
    </row>
    <row r="180" spans="1:14">
      <c r="A180" s="11">
        <v>2012.3</v>
      </c>
      <c r="B180" s="49" t="s">
        <v>69</v>
      </c>
      <c r="C180" s="13">
        <v>80000</v>
      </c>
      <c r="D180" s="14"/>
      <c r="E180" s="23">
        <f t="shared" si="5"/>
        <v>480949.05000000005</v>
      </c>
      <c r="F180" s="8"/>
      <c r="H180" s="66"/>
      <c r="I180" s="77"/>
    </row>
    <row r="181" spans="1:14">
      <c r="A181" s="11">
        <v>2012.3</v>
      </c>
      <c r="B181" s="49" t="s">
        <v>70</v>
      </c>
      <c r="C181" s="13">
        <v>10000</v>
      </c>
      <c r="D181" s="14"/>
      <c r="E181" s="23">
        <f t="shared" si="5"/>
        <v>490949.05000000005</v>
      </c>
      <c r="F181" s="8" t="s">
        <v>113</v>
      </c>
      <c r="H181" s="66"/>
      <c r="I181" s="77"/>
    </row>
    <row r="182" spans="1:14" ht="15.75">
      <c r="A182" s="11">
        <v>2012.3</v>
      </c>
      <c r="B182" s="48" t="s">
        <v>71</v>
      </c>
      <c r="C182" s="19">
        <v>500</v>
      </c>
      <c r="D182" s="1"/>
      <c r="E182" s="23">
        <f t="shared" si="5"/>
        <v>491449.05000000005</v>
      </c>
      <c r="F182" s="8"/>
      <c r="H182" s="66"/>
      <c r="I182" s="77"/>
    </row>
    <row r="183" spans="1:14" ht="15.75">
      <c r="A183" s="11">
        <v>2012.3</v>
      </c>
      <c r="B183" s="48" t="s">
        <v>151</v>
      </c>
      <c r="C183" s="19">
        <v>5000</v>
      </c>
      <c r="D183" s="1"/>
      <c r="E183" s="23">
        <f t="shared" si="5"/>
        <v>496449.05000000005</v>
      </c>
      <c r="F183" s="8" t="s">
        <v>113</v>
      </c>
      <c r="H183" s="66"/>
      <c r="I183" s="77"/>
    </row>
    <row r="184" spans="1:14" ht="15.75">
      <c r="A184" s="11">
        <v>2012.3</v>
      </c>
      <c r="B184" s="48" t="s">
        <v>72</v>
      </c>
      <c r="C184" s="19">
        <v>0.01</v>
      </c>
      <c r="D184" s="1"/>
      <c r="E184" s="23">
        <f t="shared" si="5"/>
        <v>496449.06000000006</v>
      </c>
      <c r="F184" s="8"/>
      <c r="I184" s="77"/>
    </row>
    <row r="185" spans="1:14" ht="15.75">
      <c r="A185" s="11">
        <v>2012.3</v>
      </c>
      <c r="B185" s="48" t="s">
        <v>76</v>
      </c>
      <c r="C185" s="19">
        <v>1000</v>
      </c>
      <c r="D185" s="1"/>
      <c r="E185" s="23">
        <f t="shared" si="5"/>
        <v>497449.06000000006</v>
      </c>
      <c r="F185" s="57"/>
      <c r="G185" s="3"/>
      <c r="H185" s="4"/>
      <c r="I185" s="4"/>
      <c r="J185" s="4"/>
      <c r="K185" s="4"/>
      <c r="L185" s="4"/>
      <c r="M185" s="4"/>
      <c r="N185" s="83"/>
    </row>
    <row r="186" spans="1:14" ht="15.75">
      <c r="A186" s="11">
        <v>2012.3</v>
      </c>
      <c r="B186" s="48" t="s">
        <v>93</v>
      </c>
      <c r="C186" s="19">
        <v>10000</v>
      </c>
      <c r="D186" s="1"/>
      <c r="E186" s="23">
        <f t="shared" si="5"/>
        <v>507449.06000000006</v>
      </c>
      <c r="F186" s="8" t="s">
        <v>149</v>
      </c>
      <c r="G186" s="3"/>
      <c r="H186" s="84"/>
      <c r="I186" s="18"/>
      <c r="J186" s="4"/>
      <c r="K186" s="4"/>
      <c r="L186" s="4"/>
      <c r="M186" s="4"/>
      <c r="N186" s="83"/>
    </row>
    <row r="187" spans="1:14" ht="15.75">
      <c r="A187" s="11">
        <v>2012.3</v>
      </c>
      <c r="B187" s="48" t="s">
        <v>73</v>
      </c>
      <c r="C187" s="19">
        <v>7500</v>
      </c>
      <c r="D187" s="1"/>
      <c r="E187" s="23">
        <f t="shared" si="5"/>
        <v>514949.06000000006</v>
      </c>
      <c r="F187" s="8" t="s">
        <v>113</v>
      </c>
      <c r="G187" s="3"/>
      <c r="H187" s="84"/>
      <c r="I187" s="4"/>
      <c r="J187" s="4"/>
      <c r="K187" s="4"/>
      <c r="L187" s="4"/>
      <c r="M187" s="4"/>
      <c r="N187" s="83"/>
    </row>
    <row r="188" spans="1:14" ht="15.75">
      <c r="A188" s="11">
        <v>2012.3</v>
      </c>
      <c r="B188" s="48" t="s">
        <v>72</v>
      </c>
      <c r="C188" s="19">
        <v>0.01</v>
      </c>
      <c r="D188" s="1"/>
      <c r="E188" s="23">
        <f t="shared" si="5"/>
        <v>514949.07000000007</v>
      </c>
      <c r="F188" s="8"/>
      <c r="G188" s="3"/>
      <c r="H188" s="4"/>
      <c r="I188" s="4"/>
      <c r="J188" s="4"/>
      <c r="K188" s="4"/>
      <c r="L188" s="4"/>
      <c r="M188" s="4"/>
      <c r="N188" s="83"/>
    </row>
    <row r="189" spans="1:14" ht="15.75">
      <c r="A189" s="11">
        <v>2012.3</v>
      </c>
      <c r="B189" s="48" t="s">
        <v>122</v>
      </c>
      <c r="C189" s="19">
        <v>10000</v>
      </c>
      <c r="D189" s="1"/>
      <c r="E189" s="23">
        <f t="shared" si="5"/>
        <v>524949.07000000007</v>
      </c>
      <c r="F189" s="8" t="s">
        <v>113</v>
      </c>
      <c r="G189" s="3"/>
      <c r="H189" s="84"/>
      <c r="I189" s="4"/>
      <c r="J189" s="4"/>
      <c r="K189" s="4"/>
      <c r="L189" s="4"/>
      <c r="M189" s="4"/>
      <c r="N189" s="83"/>
    </row>
    <row r="190" spans="1:14" ht="15.75">
      <c r="A190" s="11">
        <v>2012.3</v>
      </c>
      <c r="B190" s="48" t="s">
        <v>122</v>
      </c>
      <c r="C190" s="19">
        <v>3900</v>
      </c>
      <c r="D190" s="1"/>
      <c r="E190" s="23">
        <f t="shared" si="5"/>
        <v>528849.07000000007</v>
      </c>
      <c r="F190" s="8" t="s">
        <v>113</v>
      </c>
      <c r="G190" s="3"/>
      <c r="H190" s="84"/>
      <c r="I190" s="4"/>
      <c r="J190" s="4"/>
      <c r="K190" s="4"/>
      <c r="L190" s="4"/>
      <c r="M190" s="4"/>
      <c r="N190" s="83"/>
    </row>
    <row r="191" spans="1:14" ht="15.75">
      <c r="A191" s="11">
        <v>2012.3</v>
      </c>
      <c r="B191" s="48" t="s">
        <v>121</v>
      </c>
      <c r="C191" s="19">
        <v>5700</v>
      </c>
      <c r="D191" s="1"/>
      <c r="E191" s="23">
        <f t="shared" si="5"/>
        <v>534549.07000000007</v>
      </c>
      <c r="F191" s="8" t="s">
        <v>113</v>
      </c>
      <c r="G191" s="3"/>
      <c r="H191" s="84"/>
      <c r="I191" s="4"/>
      <c r="J191" s="4"/>
      <c r="K191" s="4"/>
      <c r="L191" s="4"/>
      <c r="M191" s="4"/>
      <c r="N191" s="83"/>
    </row>
    <row r="192" spans="1:14" ht="15.75">
      <c r="A192" s="11">
        <v>2012.3</v>
      </c>
      <c r="B192" s="48" t="s">
        <v>122</v>
      </c>
      <c r="C192" s="19">
        <v>10000</v>
      </c>
      <c r="D192" s="1"/>
      <c r="E192" s="23">
        <f t="shared" si="5"/>
        <v>544549.07000000007</v>
      </c>
      <c r="F192" s="8" t="s">
        <v>56</v>
      </c>
      <c r="G192" s="3"/>
      <c r="H192" s="84"/>
      <c r="I192" s="4"/>
      <c r="J192" s="4"/>
      <c r="K192" s="4"/>
      <c r="L192" s="4"/>
      <c r="M192" s="4"/>
      <c r="N192" s="83"/>
    </row>
    <row r="193" spans="1:14" ht="15.75">
      <c r="A193" s="11">
        <v>2012.3</v>
      </c>
      <c r="B193" s="48" t="s">
        <v>122</v>
      </c>
      <c r="C193" s="19">
        <v>3200</v>
      </c>
      <c r="D193" s="1"/>
      <c r="E193" s="23">
        <f t="shared" si="5"/>
        <v>547749.07000000007</v>
      </c>
      <c r="F193" s="8" t="s">
        <v>56</v>
      </c>
      <c r="G193" s="3"/>
      <c r="H193" s="84"/>
      <c r="I193" s="4"/>
      <c r="J193" s="4"/>
      <c r="K193" s="4"/>
      <c r="L193" s="4"/>
      <c r="M193" s="4"/>
      <c r="N193" s="83"/>
    </row>
    <row r="194" spans="1:14" ht="15.75">
      <c r="A194" s="11">
        <v>2012.3</v>
      </c>
      <c r="B194" s="48" t="s">
        <v>121</v>
      </c>
      <c r="C194" s="19">
        <v>9020</v>
      </c>
      <c r="D194" s="1"/>
      <c r="E194" s="23">
        <f t="shared" si="5"/>
        <v>556769.07000000007</v>
      </c>
      <c r="F194" s="8" t="s">
        <v>56</v>
      </c>
      <c r="G194" s="3"/>
      <c r="H194" s="84"/>
      <c r="I194" s="4"/>
      <c r="J194" s="4"/>
      <c r="K194" s="4"/>
      <c r="L194" s="4"/>
      <c r="M194" s="4"/>
      <c r="N194" s="83"/>
    </row>
    <row r="195" spans="1:14" ht="15.75">
      <c r="A195" s="11">
        <v>2012.3</v>
      </c>
      <c r="B195" s="48" t="s">
        <v>51</v>
      </c>
      <c r="C195" s="19">
        <v>2820</v>
      </c>
      <c r="D195" s="1"/>
      <c r="E195" s="23">
        <f t="shared" si="5"/>
        <v>559589.07000000007</v>
      </c>
      <c r="F195" s="8" t="s">
        <v>113</v>
      </c>
      <c r="G195" s="3"/>
      <c r="H195" s="84"/>
      <c r="I195" s="4"/>
      <c r="J195" s="4"/>
      <c r="K195" s="4"/>
      <c r="L195" s="4"/>
      <c r="M195" s="4"/>
      <c r="N195" s="83"/>
    </row>
    <row r="196" spans="1:14" ht="15.75">
      <c r="A196" s="11">
        <v>2012.3</v>
      </c>
      <c r="B196" s="48" t="s">
        <v>108</v>
      </c>
      <c r="C196" s="19">
        <v>1000</v>
      </c>
      <c r="D196" s="1"/>
      <c r="E196" s="23">
        <f t="shared" si="5"/>
        <v>560589.07000000007</v>
      </c>
      <c r="F196" s="57"/>
      <c r="G196" s="3"/>
      <c r="H196" s="84"/>
      <c r="I196" s="4"/>
      <c r="J196" s="4"/>
      <c r="K196" s="4"/>
      <c r="L196" s="4"/>
      <c r="M196" s="4"/>
      <c r="N196" s="83"/>
    </row>
    <row r="197" spans="1:14" ht="15.75">
      <c r="A197" s="11">
        <v>2012.3</v>
      </c>
      <c r="B197" s="48" t="s">
        <v>152</v>
      </c>
      <c r="C197" s="19">
        <v>10000</v>
      </c>
      <c r="D197" s="1"/>
      <c r="E197" s="23">
        <f t="shared" si="5"/>
        <v>570589.07000000007</v>
      </c>
      <c r="F197" s="57"/>
      <c r="G197" s="3"/>
      <c r="H197" s="4"/>
      <c r="I197" s="4"/>
      <c r="J197" s="4"/>
      <c r="K197" s="4"/>
      <c r="L197" s="4"/>
      <c r="M197" s="4"/>
      <c r="N197" s="83"/>
    </row>
    <row r="198" spans="1:14" ht="15.75">
      <c r="A198" s="11">
        <v>2012.3</v>
      </c>
      <c r="B198" s="48" t="s">
        <v>152</v>
      </c>
      <c r="C198" s="19">
        <v>10000</v>
      </c>
      <c r="D198" s="1"/>
      <c r="E198" s="23">
        <f t="shared" si="5"/>
        <v>580589.07000000007</v>
      </c>
      <c r="F198" s="57"/>
      <c r="G198" s="3"/>
      <c r="H198" s="4"/>
      <c r="I198" s="4"/>
      <c r="J198" s="4"/>
      <c r="K198" s="4"/>
      <c r="L198" s="4"/>
      <c r="M198" s="4"/>
      <c r="N198" s="83"/>
    </row>
    <row r="199" spans="1:14" ht="15.75">
      <c r="A199" s="11">
        <v>2012.3</v>
      </c>
      <c r="B199" s="48" t="s">
        <v>152</v>
      </c>
      <c r="C199" s="19">
        <v>5000</v>
      </c>
      <c r="D199" s="1"/>
      <c r="E199" s="23">
        <f t="shared" si="5"/>
        <v>585589.07000000007</v>
      </c>
      <c r="F199" s="57"/>
      <c r="G199" s="3"/>
      <c r="H199" s="4"/>
      <c r="I199" s="4"/>
      <c r="J199" s="4"/>
      <c r="K199" s="4"/>
      <c r="L199" s="4"/>
      <c r="M199" s="4"/>
      <c r="N199" s="83"/>
    </row>
    <row r="200" spans="1:14" ht="15.75">
      <c r="A200" s="11">
        <v>2012.3</v>
      </c>
      <c r="B200" s="48" t="s">
        <v>152</v>
      </c>
      <c r="C200" s="19">
        <v>10000</v>
      </c>
      <c r="D200" s="1"/>
      <c r="E200" s="23">
        <f t="shared" si="5"/>
        <v>595589.07000000007</v>
      </c>
      <c r="F200" s="57"/>
      <c r="G200" s="3"/>
      <c r="H200" s="4"/>
      <c r="I200" s="4"/>
      <c r="J200" s="4"/>
      <c r="K200" s="4"/>
      <c r="L200" s="4"/>
      <c r="M200" s="4"/>
      <c r="N200" s="83"/>
    </row>
    <row r="201" spans="1:14" ht="15.75">
      <c r="A201" s="11">
        <v>2012.3</v>
      </c>
      <c r="B201" s="48" t="s">
        <v>152</v>
      </c>
      <c r="C201" s="19">
        <v>7000</v>
      </c>
      <c r="D201" s="1"/>
      <c r="E201" s="23">
        <f t="shared" si="5"/>
        <v>602589.07000000007</v>
      </c>
      <c r="F201" s="57"/>
      <c r="G201" s="3"/>
      <c r="H201" s="4"/>
      <c r="I201" s="4"/>
      <c r="J201" s="4"/>
      <c r="K201" s="4"/>
      <c r="L201" s="4"/>
      <c r="M201" s="4"/>
      <c r="N201" s="83"/>
    </row>
    <row r="202" spans="1:14" ht="15.75">
      <c r="A202" s="11">
        <v>2012.3</v>
      </c>
      <c r="B202" s="48" t="s">
        <v>117</v>
      </c>
      <c r="C202" s="19">
        <v>300</v>
      </c>
      <c r="D202" s="1"/>
      <c r="E202" s="23">
        <f t="shared" si="5"/>
        <v>602889.07000000007</v>
      </c>
      <c r="F202" s="57"/>
      <c r="G202" s="3"/>
      <c r="H202" s="84"/>
      <c r="I202" s="4"/>
      <c r="J202" s="4"/>
      <c r="K202" s="4"/>
      <c r="L202" s="4"/>
      <c r="M202" s="4"/>
      <c r="N202" s="83"/>
    </row>
    <row r="203" spans="1:14" ht="15.75">
      <c r="A203" s="11">
        <v>2012.3</v>
      </c>
      <c r="B203" s="48" t="s">
        <v>72</v>
      </c>
      <c r="C203" s="19">
        <v>0.01</v>
      </c>
      <c r="D203" s="1"/>
      <c r="E203" s="23">
        <f t="shared" si="5"/>
        <v>602889.08000000007</v>
      </c>
      <c r="F203" s="57"/>
      <c r="G203" s="3"/>
      <c r="H203" s="4"/>
      <c r="I203" s="4"/>
      <c r="J203" s="4"/>
      <c r="K203" s="4"/>
      <c r="L203" s="4"/>
      <c r="M203" s="4"/>
      <c r="N203" s="83"/>
    </row>
    <row r="204" spans="1:14" ht="15.75">
      <c r="A204" s="11">
        <v>2012.3</v>
      </c>
      <c r="B204" s="48" t="s">
        <v>74</v>
      </c>
      <c r="C204" s="19">
        <v>130</v>
      </c>
      <c r="D204" s="1"/>
      <c r="E204" s="23">
        <f t="shared" si="5"/>
        <v>603019.08000000007</v>
      </c>
      <c r="F204" s="57"/>
      <c r="G204" s="3"/>
      <c r="H204" s="84"/>
      <c r="I204" s="4"/>
      <c r="J204" s="4"/>
      <c r="K204" s="4"/>
      <c r="L204" s="4"/>
      <c r="M204" s="4"/>
      <c r="N204" s="83"/>
    </row>
    <row r="205" spans="1:14" ht="15.75">
      <c r="A205" s="11">
        <v>2012.3</v>
      </c>
      <c r="B205" s="49" t="s">
        <v>146</v>
      </c>
      <c r="C205" s="19">
        <v>25000</v>
      </c>
      <c r="D205" s="1"/>
      <c r="E205" s="23">
        <f t="shared" si="5"/>
        <v>628019.08000000007</v>
      </c>
      <c r="F205" s="57"/>
      <c r="G205" s="4"/>
      <c r="H205" s="84"/>
      <c r="I205" s="4"/>
      <c r="J205" s="4"/>
      <c r="K205" s="4"/>
      <c r="L205" s="4"/>
      <c r="M205" s="4"/>
      <c r="N205" s="83"/>
    </row>
    <row r="206" spans="1:14" ht="24">
      <c r="A206" s="11">
        <v>2012.3</v>
      </c>
      <c r="B206" s="49" t="s">
        <v>75</v>
      </c>
      <c r="C206" s="50">
        <v>10000</v>
      </c>
      <c r="D206" s="1"/>
      <c r="E206" s="23">
        <f t="shared" si="5"/>
        <v>638019.08000000007</v>
      </c>
      <c r="F206" s="57"/>
      <c r="G206" s="4"/>
      <c r="H206" s="84"/>
      <c r="I206" s="4"/>
      <c r="J206" s="4"/>
      <c r="K206" s="4"/>
      <c r="L206" s="4"/>
      <c r="M206" s="4"/>
      <c r="N206" s="83"/>
    </row>
    <row r="207" spans="1:14" ht="24">
      <c r="A207" s="11">
        <v>2012.3</v>
      </c>
      <c r="B207" s="49" t="s">
        <v>75</v>
      </c>
      <c r="C207" s="50">
        <v>15000</v>
      </c>
      <c r="D207" s="1"/>
      <c r="E207" s="23">
        <f t="shared" si="5"/>
        <v>653019.08000000007</v>
      </c>
      <c r="F207" s="57"/>
      <c r="G207" s="4"/>
      <c r="H207" s="4"/>
      <c r="I207" s="4"/>
      <c r="J207" s="4"/>
      <c r="K207" s="4"/>
      <c r="L207" s="4"/>
      <c r="M207" s="4"/>
      <c r="N207" s="83"/>
    </row>
    <row r="208" spans="1:14" ht="15.75">
      <c r="A208" s="11">
        <v>2012.3</v>
      </c>
      <c r="B208" s="85" t="s">
        <v>153</v>
      </c>
      <c r="C208" s="86">
        <v>1</v>
      </c>
      <c r="D208" s="1"/>
      <c r="E208" s="23">
        <f t="shared" si="5"/>
        <v>653020.08000000007</v>
      </c>
      <c r="F208" s="57"/>
      <c r="G208" s="4"/>
      <c r="H208" s="4"/>
      <c r="I208" s="4"/>
      <c r="J208" s="4"/>
      <c r="K208" s="4"/>
      <c r="L208" s="4"/>
      <c r="M208" s="4"/>
      <c r="N208" s="83"/>
    </row>
    <row r="209" spans="1:14" ht="15.75">
      <c r="A209" s="11">
        <v>2012.3</v>
      </c>
      <c r="B209" s="85" t="s">
        <v>154</v>
      </c>
      <c r="C209" s="86">
        <v>30000</v>
      </c>
      <c r="D209" s="1"/>
      <c r="E209" s="23">
        <f t="shared" si="5"/>
        <v>683020.08000000007</v>
      </c>
      <c r="F209" s="57"/>
      <c r="G209" s="4"/>
      <c r="H209" s="4"/>
      <c r="I209" s="4"/>
      <c r="J209" s="4"/>
      <c r="K209" s="4"/>
      <c r="L209" s="4"/>
      <c r="M209" s="4"/>
      <c r="N209" s="83"/>
    </row>
    <row r="210" spans="1:14" ht="15.75">
      <c r="A210" s="87">
        <v>2012.4</v>
      </c>
      <c r="B210" s="85" t="s">
        <v>155</v>
      </c>
      <c r="C210" s="86">
        <v>100000</v>
      </c>
      <c r="D210" s="1"/>
      <c r="E210" s="23">
        <f t="shared" si="5"/>
        <v>783020.08000000007</v>
      </c>
      <c r="F210" s="57"/>
      <c r="G210" s="4"/>
      <c r="H210" s="4"/>
      <c r="I210" s="4"/>
      <c r="J210" s="4"/>
      <c r="K210" s="4"/>
      <c r="L210" s="4"/>
      <c r="M210" s="4"/>
      <c r="N210" s="83"/>
    </row>
    <row r="211" spans="1:14" ht="15.75">
      <c r="A211" s="87">
        <v>2012.4</v>
      </c>
      <c r="B211" s="85" t="s">
        <v>156</v>
      </c>
      <c r="C211" s="86">
        <v>10000</v>
      </c>
      <c r="D211" s="1"/>
      <c r="E211" s="23">
        <f t="shared" si="5"/>
        <v>793020.08000000007</v>
      </c>
      <c r="F211" s="57"/>
      <c r="G211" s="4"/>
      <c r="H211" s="4"/>
      <c r="I211" s="4"/>
      <c r="J211" s="4"/>
      <c r="K211" s="4"/>
      <c r="L211" s="4"/>
      <c r="M211" s="4"/>
      <c r="N211" s="83"/>
    </row>
    <row r="212" spans="1:14" ht="15.75">
      <c r="A212" s="87">
        <v>2012.4</v>
      </c>
      <c r="B212" s="85" t="s">
        <v>157</v>
      </c>
      <c r="C212" s="86">
        <v>10000</v>
      </c>
      <c r="D212" s="1"/>
      <c r="E212" s="23">
        <f t="shared" si="5"/>
        <v>803020.08000000007</v>
      </c>
      <c r="F212" s="57"/>
      <c r="G212" s="4"/>
      <c r="H212" s="4"/>
      <c r="I212" s="4"/>
      <c r="J212" s="4"/>
      <c r="K212" s="4"/>
      <c r="L212" s="4"/>
      <c r="M212" s="4"/>
      <c r="N212" s="83"/>
    </row>
    <row r="213" spans="1:14" ht="15.75">
      <c r="A213" s="87">
        <v>2012.4</v>
      </c>
      <c r="B213" s="85" t="s">
        <v>158</v>
      </c>
      <c r="C213" s="86">
        <v>5000</v>
      </c>
      <c r="D213" s="1"/>
      <c r="E213" s="23">
        <f t="shared" si="5"/>
        <v>808020.08000000007</v>
      </c>
      <c r="F213" s="57"/>
      <c r="G213" s="4"/>
      <c r="H213" s="4"/>
      <c r="I213" s="4"/>
      <c r="J213" s="4"/>
      <c r="K213" s="4"/>
      <c r="L213" s="4"/>
      <c r="M213" s="4"/>
      <c r="N213" s="83"/>
    </row>
    <row r="214" spans="1:14" ht="15.75">
      <c r="A214" s="87">
        <v>2012.4</v>
      </c>
      <c r="B214" s="85" t="s">
        <v>159</v>
      </c>
      <c r="C214" s="86">
        <v>1</v>
      </c>
      <c r="D214" s="1"/>
      <c r="E214" s="23">
        <f t="shared" si="5"/>
        <v>808021.08000000007</v>
      </c>
      <c r="F214" s="57"/>
      <c r="G214" s="4"/>
      <c r="H214" s="4"/>
      <c r="I214" s="4"/>
      <c r="J214" s="4"/>
      <c r="K214" s="4"/>
      <c r="L214" s="4"/>
      <c r="M214" s="4"/>
      <c r="N214" s="83"/>
    </row>
    <row r="215" spans="1:14" ht="15.75">
      <c r="A215" s="87">
        <v>2012.4</v>
      </c>
      <c r="B215" s="85" t="s">
        <v>160</v>
      </c>
      <c r="C215" s="86">
        <v>0.01</v>
      </c>
      <c r="D215" s="1"/>
      <c r="E215" s="23">
        <f t="shared" si="5"/>
        <v>808021.09000000008</v>
      </c>
      <c r="F215" s="57"/>
      <c r="G215" s="4"/>
      <c r="H215" s="4"/>
      <c r="I215" s="4"/>
      <c r="J215" s="4"/>
      <c r="K215" s="4"/>
      <c r="L215" s="4"/>
      <c r="M215" s="4"/>
      <c r="N215" s="83"/>
    </row>
    <row r="216" spans="1:14" ht="15.75">
      <c r="A216" s="87">
        <v>2012.4</v>
      </c>
      <c r="B216" s="85" t="s">
        <v>161</v>
      </c>
      <c r="C216" s="86">
        <v>300</v>
      </c>
      <c r="D216" s="1"/>
      <c r="E216" s="23">
        <f t="shared" si="5"/>
        <v>808321.09000000008</v>
      </c>
      <c r="F216" s="57"/>
      <c r="G216" s="4"/>
      <c r="H216" s="4"/>
      <c r="I216" s="4"/>
      <c r="J216" s="4"/>
      <c r="K216" s="4"/>
      <c r="L216" s="4"/>
      <c r="M216" s="4"/>
      <c r="N216" s="83"/>
    </row>
    <row r="217" spans="1:14" ht="15.75">
      <c r="A217" s="87">
        <v>2012.4</v>
      </c>
      <c r="B217" s="85" t="s">
        <v>162</v>
      </c>
      <c r="C217" s="86">
        <v>1000</v>
      </c>
      <c r="D217" s="1"/>
      <c r="E217" s="23">
        <f t="shared" si="5"/>
        <v>809321.09000000008</v>
      </c>
      <c r="F217" s="57"/>
      <c r="G217" s="4"/>
      <c r="H217" s="4"/>
      <c r="I217" s="4"/>
      <c r="J217" s="4"/>
      <c r="K217" s="4"/>
      <c r="L217" s="4"/>
      <c r="M217" s="4"/>
      <c r="N217" s="83"/>
    </row>
    <row r="218" spans="1:14" ht="15.75">
      <c r="A218" s="87">
        <v>2012.4</v>
      </c>
      <c r="B218" s="85" t="s">
        <v>163</v>
      </c>
      <c r="C218" s="86">
        <v>5500</v>
      </c>
      <c r="D218" s="1"/>
      <c r="E218" s="23">
        <f t="shared" si="5"/>
        <v>814821.09000000008</v>
      </c>
      <c r="F218" s="57"/>
      <c r="G218" s="4"/>
      <c r="H218" s="4"/>
      <c r="I218" s="4"/>
      <c r="J218" s="4"/>
      <c r="K218" s="4"/>
      <c r="L218" s="4"/>
      <c r="M218" s="4"/>
      <c r="N218" s="83"/>
    </row>
    <row r="219" spans="1:14" ht="15.75">
      <c r="A219" s="87">
        <v>2012.4</v>
      </c>
      <c r="B219" s="85" t="s">
        <v>164</v>
      </c>
      <c r="C219" s="86">
        <v>2000</v>
      </c>
      <c r="D219" s="1"/>
      <c r="E219" s="23">
        <f t="shared" si="5"/>
        <v>816821.09000000008</v>
      </c>
      <c r="F219" s="57"/>
      <c r="G219" s="4"/>
      <c r="H219" s="4"/>
      <c r="I219" s="4"/>
      <c r="J219" s="4"/>
      <c r="K219" s="4"/>
      <c r="L219" s="4"/>
      <c r="M219" s="4"/>
      <c r="N219" s="83"/>
    </row>
    <row r="220" spans="1:14" ht="15.75">
      <c r="A220" s="87">
        <v>2012.4</v>
      </c>
      <c r="B220" s="85" t="s">
        <v>165</v>
      </c>
      <c r="C220" s="86">
        <v>7500</v>
      </c>
      <c r="D220" s="1"/>
      <c r="E220" s="23">
        <f t="shared" si="5"/>
        <v>824321.09000000008</v>
      </c>
      <c r="F220" s="57"/>
      <c r="G220" s="4"/>
      <c r="H220" s="4"/>
      <c r="I220" s="4"/>
      <c r="J220" s="4"/>
      <c r="K220" s="4"/>
      <c r="L220" s="4"/>
      <c r="M220" s="4"/>
      <c r="N220" s="83"/>
    </row>
    <row r="221" spans="1:14" ht="15.75">
      <c r="A221" s="87">
        <v>2012.4</v>
      </c>
      <c r="B221" s="85" t="s">
        <v>166</v>
      </c>
      <c r="C221" s="86">
        <v>3000</v>
      </c>
      <c r="D221" s="1"/>
      <c r="E221" s="23">
        <f t="shared" si="5"/>
        <v>827321.09000000008</v>
      </c>
      <c r="F221" s="57"/>
      <c r="G221" s="4"/>
      <c r="H221" s="4"/>
      <c r="I221" s="4"/>
      <c r="J221" s="4"/>
      <c r="K221" s="4"/>
      <c r="L221" s="4"/>
      <c r="M221" s="4"/>
      <c r="N221" s="83"/>
    </row>
    <row r="222" spans="1:14" ht="15.75">
      <c r="A222" s="87">
        <v>2012.4</v>
      </c>
      <c r="B222" s="85" t="s">
        <v>167</v>
      </c>
      <c r="C222" s="86">
        <v>7500</v>
      </c>
      <c r="D222" s="1"/>
      <c r="E222" s="23">
        <f t="shared" si="5"/>
        <v>834821.09000000008</v>
      </c>
      <c r="F222" s="57"/>
      <c r="G222" s="4"/>
      <c r="H222" s="4"/>
      <c r="I222" s="4"/>
      <c r="J222" s="4"/>
      <c r="K222" s="4"/>
      <c r="L222" s="4"/>
      <c r="M222" s="4"/>
      <c r="N222" s="83"/>
    </row>
    <row r="223" spans="1:14" ht="15.75">
      <c r="A223" s="87">
        <v>2012.4</v>
      </c>
      <c r="B223" s="85" t="s">
        <v>168</v>
      </c>
      <c r="C223" s="86">
        <v>500</v>
      </c>
      <c r="D223" s="1"/>
      <c r="E223" s="23">
        <f t="shared" si="5"/>
        <v>835321.09000000008</v>
      </c>
      <c r="F223" s="57"/>
      <c r="G223" s="4"/>
      <c r="H223" s="4"/>
      <c r="I223" s="4"/>
      <c r="J223" s="4"/>
      <c r="K223" s="4"/>
      <c r="L223" s="4"/>
      <c r="M223" s="4"/>
      <c r="N223" s="83"/>
    </row>
    <row r="224" spans="1:14" ht="15.75">
      <c r="A224" s="87">
        <v>2012.4</v>
      </c>
      <c r="B224" s="85" t="s">
        <v>169</v>
      </c>
      <c r="C224" s="86">
        <v>2000</v>
      </c>
      <c r="D224" s="1"/>
      <c r="E224" s="23">
        <f t="shared" si="5"/>
        <v>837321.09000000008</v>
      </c>
      <c r="F224" s="57"/>
      <c r="G224" s="4"/>
      <c r="H224" s="4"/>
      <c r="I224" s="4"/>
      <c r="J224" s="4"/>
      <c r="K224" s="4"/>
      <c r="L224" s="4"/>
      <c r="M224" s="4"/>
      <c r="N224" s="83"/>
    </row>
    <row r="225" spans="1:14" ht="15.75">
      <c r="A225" s="11">
        <v>2012.4</v>
      </c>
      <c r="B225" s="47" t="s">
        <v>146</v>
      </c>
      <c r="C225" s="50">
        <v>25000</v>
      </c>
      <c r="D225" s="1"/>
      <c r="E225" s="23">
        <f t="shared" si="5"/>
        <v>862321.09000000008</v>
      </c>
      <c r="F225" s="57"/>
      <c r="G225" s="4"/>
      <c r="H225" s="4"/>
      <c r="I225" s="4"/>
      <c r="J225" s="4"/>
      <c r="K225" s="4"/>
      <c r="L225" s="4"/>
      <c r="M225" s="4"/>
      <c r="N225" s="83"/>
    </row>
    <row r="226" spans="1:14" ht="15.75">
      <c r="A226" s="11">
        <v>2012.4</v>
      </c>
      <c r="B226" s="47" t="s">
        <v>28</v>
      </c>
      <c r="C226" s="50"/>
      <c r="D226" s="88">
        <v>239448</v>
      </c>
      <c r="E226" s="23">
        <f t="shared" si="5"/>
        <v>622873.09000000008</v>
      </c>
      <c r="F226" s="57"/>
      <c r="G226" s="4"/>
      <c r="H226" s="4"/>
      <c r="I226" s="4"/>
      <c r="J226" s="4"/>
      <c r="K226" s="4"/>
      <c r="L226" s="4"/>
      <c r="M226" s="4"/>
      <c r="N226" s="83"/>
    </row>
    <row r="227" spans="1:14">
      <c r="A227" s="53" t="s">
        <v>64</v>
      </c>
      <c r="B227" s="54"/>
      <c r="C227" s="45">
        <f>SUM(C164:C226)</f>
        <v>737635.25</v>
      </c>
      <c r="D227" s="45">
        <f>SUM(D164:D226)</f>
        <v>239448</v>
      </c>
      <c r="E227" s="31">
        <f>C227-D227</f>
        <v>498187.25</v>
      </c>
      <c r="F227" s="46"/>
      <c r="I227" s="77"/>
    </row>
    <row r="228" spans="1:14">
      <c r="A228" s="53" t="s">
        <v>170</v>
      </c>
      <c r="B228" s="54"/>
      <c r="C228" s="45">
        <f>C163+C227</f>
        <v>2127367.09</v>
      </c>
      <c r="D228" s="45">
        <f>D227+D163</f>
        <v>1504494</v>
      </c>
      <c r="E228" s="31">
        <f>C228-D228</f>
        <v>622873.08999999985</v>
      </c>
      <c r="F228" s="46"/>
      <c r="I228" s="77"/>
    </row>
    <row r="229" spans="1:14">
      <c r="A229" s="89" t="s">
        <v>38</v>
      </c>
      <c r="B229" s="89"/>
      <c r="D229" s="90" t="s">
        <v>171</v>
      </c>
      <c r="E229" s="91"/>
      <c r="F229" s="91"/>
    </row>
    <row r="231" spans="1:14">
      <c r="H231" s="82"/>
    </row>
    <row r="237" spans="1:14">
      <c r="C237" s="17"/>
      <c r="D237" s="92"/>
      <c r="E237" s="93"/>
      <c r="F237" s="93"/>
      <c r="G237" s="94"/>
      <c r="H237" s="95"/>
      <c r="I237" s="93"/>
      <c r="J237" s="96"/>
      <c r="K237" s="93"/>
    </row>
    <row r="238" spans="1:14">
      <c r="C238" s="17"/>
      <c r="D238" s="92"/>
      <c r="E238" s="93"/>
      <c r="F238" s="93"/>
      <c r="G238" s="94"/>
      <c r="H238" s="95"/>
      <c r="I238" s="97"/>
      <c r="J238" s="98"/>
      <c r="K238" s="93"/>
    </row>
    <row r="239" spans="1:14">
      <c r="C239" s="17"/>
      <c r="D239" s="92"/>
      <c r="E239" s="93"/>
      <c r="F239" s="93"/>
      <c r="G239" s="94"/>
      <c r="H239" s="95"/>
      <c r="I239" s="99"/>
      <c r="J239" s="96"/>
      <c r="K239" s="93"/>
    </row>
  </sheetData>
  <mergeCells count="9">
    <mergeCell ref="A227:B227"/>
    <mergeCell ref="A228:B228"/>
    <mergeCell ref="A229:B229"/>
    <mergeCell ref="D229:F229"/>
    <mergeCell ref="A1:F1"/>
    <mergeCell ref="D2:F2"/>
    <mergeCell ref="A162:B162"/>
    <mergeCell ref="A163:B163"/>
    <mergeCell ref="A56:B56"/>
  </mergeCells>
  <phoneticPr fontId="2" type="noConversion"/>
  <pageMargins left="0.73" right="0.39" top="0.87" bottom="1.1299999999999999" header="0.5" footer="0.5"/>
  <pageSetup paperSize="9" orientation="portrait" r:id="rId1"/>
  <headerFooter alignWithMargins="0">
    <oddFooter>第 &amp;P 页 &amp;R崇世基金对账单.xls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caiwu</cp:lastModifiedBy>
  <cp:lastPrinted>2012-03-30T05:27:25Z</cp:lastPrinted>
  <dcterms:created xsi:type="dcterms:W3CDTF">2010-02-02T06:35:37Z</dcterms:created>
  <dcterms:modified xsi:type="dcterms:W3CDTF">2012-04-23T02:13:46Z</dcterms:modified>
</cp:coreProperties>
</file>