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0730" windowHeight="9630"/>
  </bookViews>
  <sheets>
    <sheet name="崇世基金" sheetId="1" r:id="rId1"/>
    <sheet name="爱心妈妈" sheetId="2" r:id="rId2"/>
    <sheet name="天星调良马术公益" sheetId="3" r:id="rId3"/>
    <sheet name="协庆慈善孤儿学校" sheetId="4" r:id="rId4"/>
    <sheet name="小花关爱项目" sheetId="5" r:id="rId5"/>
  </sheets>
  <calcPr calcId="125725"/>
</workbook>
</file>

<file path=xl/calcChain.xml><?xml version="1.0" encoding="utf-8"?>
<calcChain xmlns="http://schemas.openxmlformats.org/spreadsheetml/2006/main">
  <c r="D75" i="1"/>
  <c r="C75"/>
  <c r="E9" i="4"/>
  <c r="E10"/>
  <c r="E11" s="1"/>
  <c r="E6" i="5" l="1"/>
  <c r="E7"/>
  <c r="E8" s="1"/>
  <c r="E5"/>
  <c r="E7" i="4"/>
  <c r="E8"/>
  <c r="E4" i="5"/>
  <c r="E5" i="4"/>
  <c r="E6" s="1"/>
  <c r="E4"/>
  <c r="E5" i="3"/>
  <c r="E6" s="1"/>
  <c r="E7" s="1"/>
  <c r="E4"/>
  <c r="E4" i="2"/>
  <c r="E5" s="1"/>
  <c r="E6" s="1"/>
  <c r="E7" s="1"/>
  <c r="E8" s="1"/>
  <c r="E9" s="1"/>
  <c r="E10" s="1"/>
  <c r="E44" i="1" l="1"/>
  <c r="E45"/>
  <c r="E46" s="1"/>
  <c r="E47" s="1"/>
  <c r="E48" s="1"/>
  <c r="D76" l="1"/>
  <c r="E4"/>
  <c r="E5" s="1"/>
  <c r="E6" s="1"/>
  <c r="E7" s="1"/>
  <c r="E8" s="1"/>
  <c r="E9" s="1"/>
  <c r="E10" l="1"/>
  <c r="C76"/>
  <c r="E76" s="1"/>
  <c r="E11" l="1"/>
  <c r="E12" s="1"/>
  <c r="E13" s="1"/>
  <c r="E14" s="1"/>
  <c r="E15" s="1"/>
  <c r="E16" l="1"/>
  <c r="E17" s="1"/>
  <c r="E18" l="1"/>
  <c r="E19" s="1"/>
  <c r="E20" s="1"/>
  <c r="E21" s="1"/>
  <c r="E22" s="1"/>
  <c r="E23" s="1"/>
  <c r="E24" s="1"/>
  <c r="E25" s="1"/>
  <c r="E26" s="1"/>
  <c r="E27" s="1"/>
  <c r="E28" s="1"/>
  <c r="E29" s="1"/>
  <c r="E30" s="1"/>
  <c r="E31" s="1"/>
  <c r="E32" l="1"/>
  <c r="E33" s="1"/>
  <c r="E34" s="1"/>
  <c r="E35" s="1"/>
  <c r="E36" s="1"/>
  <c r="E37" s="1"/>
  <c r="E38" s="1"/>
  <c r="E39" s="1"/>
  <c r="E40" s="1"/>
  <c r="E41" s="1"/>
  <c r="E42" s="1"/>
  <c r="E43" s="1"/>
  <c r="E49" s="1"/>
  <c r="E50" s="1"/>
  <c r="E51" s="1"/>
  <c r="E52" s="1"/>
  <c r="E53" s="1"/>
  <c r="E54" s="1"/>
  <c r="E55" s="1"/>
  <c r="E56" s="1"/>
  <c r="E57" s="1"/>
  <c r="E58" s="1"/>
  <c r="E59" s="1"/>
  <c r="E60" s="1"/>
  <c r="E61" s="1"/>
  <c r="E62" s="1"/>
  <c r="E63" s="1"/>
  <c r="E64" s="1"/>
  <c r="E65" s="1"/>
  <c r="E66" s="1"/>
  <c r="E67" s="1"/>
  <c r="E68" s="1"/>
  <c r="E69" s="1"/>
  <c r="E70" s="1"/>
  <c r="E71" s="1"/>
  <c r="E72" s="1"/>
  <c r="E73" s="1"/>
  <c r="E74" s="1"/>
</calcChain>
</file>

<file path=xl/sharedStrings.xml><?xml version="1.0" encoding="utf-8"?>
<sst xmlns="http://schemas.openxmlformats.org/spreadsheetml/2006/main" count="201" uniqueCount="115">
  <si>
    <t xml:space="preserve">             货币单位：人民币（元）</t>
    <phoneticPr fontId="5" type="noConversion"/>
  </si>
  <si>
    <t>日期</t>
  </si>
  <si>
    <t>摘要</t>
  </si>
  <si>
    <t>借</t>
  </si>
  <si>
    <t>贷</t>
  </si>
  <si>
    <t>余额</t>
  </si>
  <si>
    <t>项目</t>
    <phoneticPr fontId="5" type="noConversion"/>
  </si>
  <si>
    <t>2016.1.1</t>
    <phoneticPr fontId="4" type="noConversion"/>
  </si>
  <si>
    <t>2010、2011.2012、2013、2014、2015年累计</t>
    <phoneticPr fontId="5" type="noConversion"/>
  </si>
  <si>
    <t>资助妹红34130.40、玉楚58617.26——北京春苗儿童救助基金会</t>
    <phoneticPr fontId="4" type="noConversion"/>
  </si>
  <si>
    <t>小花</t>
    <phoneticPr fontId="4" type="noConversion"/>
  </si>
  <si>
    <t>资助云南昭通凤池中学12名困难学生励学金——昭通一中凤池分校</t>
    <phoneticPr fontId="4" type="noConversion"/>
  </si>
  <si>
    <t>拨付海航资助山西省真容寺保护、抢修古建筑项目款1884000元——黄石红枫叶园林景观有限公司（先付款60%）</t>
    <phoneticPr fontId="4" type="noConversion"/>
  </si>
  <si>
    <t>付资助甘肃靖远县乌兰小学生高政德、马晓婷款（王悦悦、马靖授代收）</t>
    <phoneticPr fontId="4" type="noConversion"/>
  </si>
  <si>
    <t>2015.9.5林长菊捐款</t>
    <phoneticPr fontId="4" type="noConversion"/>
  </si>
  <si>
    <t>收好丽友食品有限公司捐赠物资——食品</t>
    <phoneticPr fontId="4" type="noConversion"/>
  </si>
  <si>
    <t>发放捐赠物资——食品</t>
    <phoneticPr fontId="4" type="noConversion"/>
  </si>
  <si>
    <t>发放宝盛道吉（北京）贸易有限公司捐赠3348件工服（物资）</t>
    <phoneticPr fontId="4" type="noConversion"/>
  </si>
  <si>
    <t>收紫金百富（北京）自动化设备有限公司捐车款</t>
    <phoneticPr fontId="4" type="noConversion"/>
  </si>
  <si>
    <t>捐协庆慈善儿童福利院车款</t>
    <phoneticPr fontId="4" type="noConversion"/>
  </si>
  <si>
    <t>易宝支付转捐赠款</t>
    <phoneticPr fontId="4" type="noConversion"/>
  </si>
  <si>
    <t>具体明细附后</t>
    <phoneticPr fontId="4" type="noConversion"/>
  </si>
  <si>
    <t>收链家公益项目资助珍珠班款</t>
    <phoneticPr fontId="4" type="noConversion"/>
  </si>
  <si>
    <t>资助云南昭通凤池中学11名困难学生励学金——李宛璘</t>
    <phoneticPr fontId="4" type="noConversion"/>
  </si>
  <si>
    <t>励学金</t>
    <phoneticPr fontId="4" type="noConversion"/>
  </si>
  <si>
    <t>协庆</t>
    <phoneticPr fontId="4" type="noConversion"/>
  </si>
  <si>
    <t>付资助协庆慈善儿童福利院车辆货运款——邯郸市明道物流股份有限公司第一分公司（总金额不超2万）</t>
    <phoneticPr fontId="4" type="noConversion"/>
  </si>
  <si>
    <t>付资助协庆慈善儿童福利院车辆购置税、保险等费用——贡夏</t>
    <phoneticPr fontId="4" type="noConversion"/>
  </si>
  <si>
    <t>收上海新炬商贸有限公司捐小花关爱项目款</t>
    <phoneticPr fontId="4" type="noConversion"/>
  </si>
  <si>
    <t>收鲁定龙捐款（励学金）</t>
    <phoneticPr fontId="4" type="noConversion"/>
  </si>
  <si>
    <t>付资助古建筑修建尾款（尾款40%）——黄石红枫叶园林景观有限公司</t>
    <phoneticPr fontId="4" type="noConversion"/>
  </si>
  <si>
    <t>付资助甘肃、青海三个珍珠班款——浙江省新华爱心教育基金会</t>
    <phoneticPr fontId="4" type="noConversion"/>
  </si>
  <si>
    <t>付捐赠衣服邮寄费用——北铁快运（北京）有限公司</t>
    <phoneticPr fontId="4" type="noConversion"/>
  </si>
  <si>
    <t>付资助山西省古建筑抢修项目——北京房地集团有限公司（剩余444000元未拨款）</t>
    <phoneticPr fontId="4" type="noConversion"/>
  </si>
  <si>
    <t xml:space="preserve">
2016年崇世爱心基金对账单</t>
    <phoneticPr fontId="5" type="noConversion"/>
  </si>
  <si>
    <t>此人民币为估算值，具体以使用捐赠款结算时为准</t>
    <phoneticPr fontId="4" type="noConversion"/>
  </si>
  <si>
    <t>收杜锡娟捐款——爱心妈妈慈善会（美元2989，未结汇）</t>
    <phoneticPr fontId="4" type="noConversion"/>
  </si>
  <si>
    <t>收YAT-TUNG LAM EVELYN,JOB&amp;APRIL FOUNDATION捐款——爱心妈妈慈善会（美元1500，未结汇）</t>
    <phoneticPr fontId="4" type="noConversion"/>
  </si>
  <si>
    <t>付志愿者劳务费</t>
    <phoneticPr fontId="4" type="noConversion"/>
  </si>
  <si>
    <t>2016年累计</t>
    <phoneticPr fontId="4" type="noConversion"/>
  </si>
  <si>
    <t>2010、2011.2012、2013、2014、2015、2016年累计</t>
    <phoneticPr fontId="5" type="noConversion"/>
  </si>
  <si>
    <t>付资助大学生云南纸路彝行支教活动费用</t>
    <phoneticPr fontId="4" type="noConversion"/>
  </si>
  <si>
    <t>付资助大学生甘肃白银励学支教活动费用</t>
    <phoneticPr fontId="4" type="noConversion"/>
  </si>
  <si>
    <t>收勾春娜捐款</t>
    <phoneticPr fontId="4" type="noConversion"/>
  </si>
  <si>
    <t>收宗世芬捐款</t>
    <phoneticPr fontId="4" type="noConversion"/>
  </si>
  <si>
    <t>收杜玉勤捐款</t>
    <phoneticPr fontId="4" type="noConversion"/>
  </si>
  <si>
    <t>收李维捐款</t>
    <phoneticPr fontId="4" type="noConversion"/>
  </si>
  <si>
    <t>资助大学生青海三川支教费用</t>
    <phoneticPr fontId="4" type="noConversion"/>
  </si>
  <si>
    <t>爱心妈妈慈善会</t>
    <phoneticPr fontId="4" type="noConversion"/>
  </si>
  <si>
    <t>发放北京师范大学奖助学金</t>
    <phoneticPr fontId="4" type="noConversion"/>
  </si>
  <si>
    <t>发放北京大学医学部奖助学金</t>
    <phoneticPr fontId="4" type="noConversion"/>
  </si>
  <si>
    <t>收中华少年儿童慈善救助基金捐款励学金</t>
    <phoneticPr fontId="4" type="noConversion"/>
  </si>
  <si>
    <t>收刘江群捐款</t>
    <phoneticPr fontId="4" type="noConversion"/>
  </si>
  <si>
    <t>付资助云南彝良民族中学贫困生27人生活费——彝良县民族中学（励学金）</t>
    <phoneticPr fontId="4" type="noConversion"/>
  </si>
  <si>
    <t>付资助昭通地区贫困生4人生活费——昭通一中凤池分校（励学金）</t>
    <phoneticPr fontId="4" type="noConversion"/>
  </si>
  <si>
    <t>付资助19名小初高学生款——个人</t>
    <phoneticPr fontId="4" type="noConversion"/>
  </si>
  <si>
    <t>付资助爱希打工子弟学校购煤款——北京京辉旺盛煤炭设备有限公司</t>
    <phoneticPr fontId="4" type="noConversion"/>
  </si>
  <si>
    <t>付资助受助高学生款（20名）</t>
    <phoneticPr fontId="4" type="noConversion"/>
  </si>
  <si>
    <t>付资助贫困孤儿生活补助款——6名个人</t>
    <phoneticPr fontId="4" type="noConversion"/>
  </si>
  <si>
    <t>付资助贫困中学生款——30名个人</t>
    <phoneticPr fontId="4" type="noConversion"/>
  </si>
  <si>
    <t>付资助贫困生生活费——个人</t>
    <phoneticPr fontId="4" type="noConversion"/>
  </si>
  <si>
    <t>付资助甘肃民乐一中武婷学费——武婷个人</t>
    <phoneticPr fontId="4" type="noConversion"/>
  </si>
  <si>
    <t>2016年3-8月纸路彝行书信活动经费</t>
    <phoneticPr fontId="4" type="noConversion"/>
  </si>
  <si>
    <t>资助青海患儿来京治疗路费、餐饮补助等费用</t>
    <phoneticPr fontId="4" type="noConversion"/>
  </si>
  <si>
    <t>收北京天星调良国际马术俱乐部有限公司捐款（天星调良马术公益）</t>
    <phoneticPr fontId="4" type="noConversion"/>
  </si>
  <si>
    <t>付（天星调良马术公益项目）资助10名贫困学生款——许文等10名学生</t>
    <phoneticPr fontId="4" type="noConversion"/>
  </si>
  <si>
    <t>收北京天星调良国际马术俱乐部有限公司代北京至诚杨氏装饰工程有限责任公司捐款——（天星调良马术公益）</t>
    <phoneticPr fontId="4" type="noConversion"/>
  </si>
  <si>
    <t>易宝支付转捐赠款</t>
    <phoneticPr fontId="4" type="noConversion"/>
  </si>
  <si>
    <t>10月份</t>
    <phoneticPr fontId="4" type="noConversion"/>
  </si>
  <si>
    <t>9月份</t>
    <phoneticPr fontId="4" type="noConversion"/>
  </si>
  <si>
    <t>11月份</t>
    <phoneticPr fontId="4" type="noConversion"/>
  </si>
  <si>
    <t>12月份</t>
    <phoneticPr fontId="4" type="noConversion"/>
  </si>
  <si>
    <t>收刘颖新、杨钰钦、杨恺琳捐款</t>
    <phoneticPr fontId="4" type="noConversion"/>
  </si>
  <si>
    <t>支付爱心妈妈募款餐费、车马费等</t>
    <phoneticPr fontId="4" type="noConversion"/>
  </si>
  <si>
    <t>1月份</t>
    <phoneticPr fontId="4" type="noConversion"/>
  </si>
  <si>
    <t>2月份</t>
    <phoneticPr fontId="4" type="noConversion"/>
  </si>
  <si>
    <t>3月份</t>
    <phoneticPr fontId="4" type="noConversion"/>
  </si>
  <si>
    <t>4月份</t>
    <phoneticPr fontId="4" type="noConversion"/>
  </si>
  <si>
    <t>5月份</t>
    <phoneticPr fontId="4" type="noConversion"/>
  </si>
  <si>
    <t>6月份</t>
    <phoneticPr fontId="4" type="noConversion"/>
  </si>
  <si>
    <t>7月份</t>
    <phoneticPr fontId="4" type="noConversion"/>
  </si>
  <si>
    <t>8月份</t>
    <phoneticPr fontId="4" type="noConversion"/>
  </si>
  <si>
    <t>收SKR INVESTMENTS LIMITED代陈治捐款（USD5989，未结汇）</t>
    <phoneticPr fontId="4" type="noConversion"/>
  </si>
  <si>
    <t>备注：</t>
    <phoneticPr fontId="4" type="noConversion"/>
  </si>
  <si>
    <t>附表一：全年易宝支付明细</t>
    <phoneticPr fontId="4" type="noConversion"/>
  </si>
  <si>
    <t>附表二：全年易宝支付（爱心妈妈）明细</t>
    <phoneticPr fontId="4" type="noConversion"/>
  </si>
  <si>
    <t>付资助山西省古建筑抢修项目——北京房地集团有限公司（剩余244000元未拨款）</t>
    <phoneticPr fontId="4" type="noConversion"/>
  </si>
  <si>
    <t>付彩虹支教十周年活动费用</t>
    <phoneticPr fontId="4" type="noConversion"/>
  </si>
  <si>
    <t>励学金</t>
    <phoneticPr fontId="4" type="noConversion"/>
  </si>
  <si>
    <t>收北京天星调良国际马术俱乐部有限公司代北京市竞天公诚律师事务所捐款——（天星调良马术公益）</t>
    <phoneticPr fontId="4" type="noConversion"/>
  </si>
  <si>
    <t>天星调良马术公益</t>
    <phoneticPr fontId="4" type="noConversion"/>
  </si>
  <si>
    <t>易宝支付转捐赠款</t>
    <phoneticPr fontId="4" type="noConversion"/>
  </si>
  <si>
    <t>其中爱心妈妈187500元</t>
    <phoneticPr fontId="4" type="noConversion"/>
  </si>
  <si>
    <t>贷</t>
    <phoneticPr fontId="4" type="noConversion"/>
  </si>
  <si>
    <t>具体见附表</t>
    <phoneticPr fontId="4" type="noConversion"/>
  </si>
  <si>
    <t xml:space="preserve">
2016年爱心妈妈慈善会对账单</t>
    <phoneticPr fontId="5" type="noConversion"/>
  </si>
  <si>
    <t>总支出725759元，其中爱心妈妈187500元</t>
    <phoneticPr fontId="4" type="noConversion"/>
  </si>
  <si>
    <t>易宝支付转爱心妈妈慈善会捐款</t>
    <phoneticPr fontId="4" type="noConversion"/>
  </si>
  <si>
    <t>1月-12月</t>
    <phoneticPr fontId="4" type="noConversion"/>
  </si>
  <si>
    <t>天星调良马术公益</t>
    <phoneticPr fontId="4" type="noConversion"/>
  </si>
  <si>
    <t>备注</t>
    <phoneticPr fontId="5" type="noConversion"/>
  </si>
  <si>
    <t xml:space="preserve">
2016年天星调良马术公益对账单</t>
    <phoneticPr fontId="5" type="noConversion"/>
  </si>
  <si>
    <t>单位：元</t>
    <phoneticPr fontId="4" type="noConversion"/>
  </si>
  <si>
    <t>收北京天星调良国际马术俱乐部有限公司代北京市竞天公诚律师事务所捐款</t>
    <phoneticPr fontId="4" type="noConversion"/>
  </si>
  <si>
    <t>收北京天星调良国际马术俱乐部有限公司代北京至诚杨氏装饰工程有限责任公司捐款</t>
    <phoneticPr fontId="4" type="noConversion"/>
  </si>
  <si>
    <t>收北京天星调良国际马术俱乐部有限公司捐款</t>
    <phoneticPr fontId="4" type="noConversion"/>
  </si>
  <si>
    <t>付资助10名贫困学生款——许文等10名学生</t>
    <phoneticPr fontId="4" type="noConversion"/>
  </si>
  <si>
    <t xml:space="preserve">
2016年协庆慈善孤儿学校对账单</t>
    <phoneticPr fontId="5" type="noConversion"/>
  </si>
  <si>
    <t>付资助协庆慈善儿童福利院车辆货运款——邯郸市明道物流股份有限公司第一分公司（总金额不超2万）</t>
    <phoneticPr fontId="4" type="noConversion"/>
  </si>
  <si>
    <t xml:space="preserve">
2016年小花关爱项目对账单</t>
    <phoneticPr fontId="5" type="noConversion"/>
  </si>
  <si>
    <t>收李老师周二班（易宝支付）捐款</t>
    <phoneticPr fontId="4" type="noConversion"/>
  </si>
  <si>
    <t>收李老师周一班（易宝支付）捐款</t>
    <phoneticPr fontId="4" type="noConversion"/>
  </si>
  <si>
    <t>收李老师周一班（易宝支付）捐款</t>
    <phoneticPr fontId="4" type="noConversion"/>
  </si>
  <si>
    <t>收李老师周二班（易宝支付）捐款</t>
    <phoneticPr fontId="4" type="noConversion"/>
  </si>
  <si>
    <t>收李老师周二班（易宝支付）捐款</t>
    <phoneticPr fontId="4" type="noConversion"/>
  </si>
</sst>
</file>

<file path=xl/styles.xml><?xml version="1.0" encoding="utf-8"?>
<styleSheet xmlns="http://schemas.openxmlformats.org/spreadsheetml/2006/main">
  <numFmts count="5">
    <numFmt numFmtId="43" formatCode="_ * #,##0.00_ ;_ * \-#,##0.00_ ;_ * &quot;-&quot;??_ ;_ @_ "/>
    <numFmt numFmtId="176" formatCode="#,##0.00_);[Red]\(#,##0.00\)"/>
    <numFmt numFmtId="177" formatCode="0.00_);[Red]\(0.00\)"/>
    <numFmt numFmtId="178" formatCode="#,##0.00_ "/>
    <numFmt numFmtId="179" formatCode="m&quot;月&quot;d&quot;日&quot;;@"/>
  </numFmts>
  <fonts count="13">
    <font>
      <sz val="11"/>
      <color theme="1"/>
      <name val="宋体"/>
      <family val="2"/>
      <charset val="134"/>
      <scheme val="minor"/>
    </font>
    <font>
      <sz val="11"/>
      <color theme="1"/>
      <name val="宋体"/>
      <family val="2"/>
      <charset val="134"/>
      <scheme val="minor"/>
    </font>
    <font>
      <sz val="12"/>
      <name val="宋体"/>
      <family val="3"/>
      <charset val="134"/>
    </font>
    <font>
      <b/>
      <sz val="14"/>
      <name val="楷体_GB2312"/>
      <family val="3"/>
      <charset val="134"/>
    </font>
    <font>
      <sz val="9"/>
      <name val="宋体"/>
      <family val="2"/>
      <charset val="134"/>
      <scheme val="minor"/>
    </font>
    <font>
      <sz val="9"/>
      <name val="宋体"/>
      <family val="3"/>
      <charset val="134"/>
    </font>
    <font>
      <sz val="10"/>
      <name val="宋体"/>
      <family val="3"/>
      <charset val="134"/>
    </font>
    <font>
      <b/>
      <sz val="10"/>
      <name val="宋体"/>
      <family val="3"/>
      <charset val="134"/>
    </font>
    <font>
      <b/>
      <sz val="10"/>
      <name val="宋体"/>
      <family val="3"/>
      <charset val="134"/>
      <scheme val="minor"/>
    </font>
    <font>
      <b/>
      <sz val="10"/>
      <color theme="1"/>
      <name val="宋体"/>
      <family val="3"/>
      <charset val="134"/>
      <scheme val="minor"/>
    </font>
    <font>
      <sz val="10"/>
      <color theme="1"/>
      <name val="宋体"/>
      <family val="2"/>
      <charset val="134"/>
      <scheme val="minor"/>
    </font>
    <font>
      <sz val="10"/>
      <color theme="1"/>
      <name val="宋体"/>
      <family val="3"/>
      <charset val="134"/>
      <scheme val="minor"/>
    </font>
    <font>
      <sz val="10"/>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43" fontId="1" fillId="0" borderId="0" applyFont="0" applyFill="0" applyBorder="0" applyAlignment="0" applyProtection="0">
      <alignment vertical="center"/>
    </xf>
    <xf numFmtId="0" fontId="2" fillId="0" borderId="0"/>
  </cellStyleXfs>
  <cellXfs count="90">
    <xf numFmtId="0" fontId="0" fillId="0" borderId="0" xfId="0">
      <alignment vertical="center"/>
    </xf>
    <xf numFmtId="0" fontId="2" fillId="0" borderId="1" xfId="0" applyNumberFormat="1" applyFont="1" applyBorder="1" applyAlignment="1">
      <alignment horizontal="center" vertical="center"/>
    </xf>
    <xf numFmtId="0" fontId="2" fillId="0" borderId="1" xfId="0" applyFont="1" applyBorder="1" applyAlignment="1">
      <alignment vertical="center" wrapText="1"/>
    </xf>
    <xf numFmtId="176" fontId="6" fillId="0" borderId="1" xfId="0" applyNumberFormat="1" applyFont="1" applyBorder="1" applyAlignment="1">
      <alignment horizontal="right" vertical="center"/>
    </xf>
    <xf numFmtId="0"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176" fontId="7" fillId="3" borderId="1" xfId="0" applyNumberFormat="1" applyFont="1" applyFill="1" applyBorder="1" applyAlignment="1">
      <alignment horizontal="center" vertical="center"/>
    </xf>
    <xf numFmtId="176" fontId="8"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0" fillId="0" borderId="0" xfId="0" applyAlignment="1">
      <alignment horizontal="center" vertical="center"/>
    </xf>
    <xf numFmtId="0" fontId="8" fillId="3" borderId="1" xfId="0" applyNumberFormat="1" applyFont="1" applyFill="1" applyBorder="1" applyAlignment="1">
      <alignment horizontal="center" vertical="center"/>
    </xf>
    <xf numFmtId="49" fontId="8" fillId="3" borderId="1" xfId="0" applyNumberFormat="1" applyFont="1" applyFill="1" applyBorder="1" applyAlignment="1">
      <alignment horizontal="right" vertical="center" wrapText="1"/>
    </xf>
    <xf numFmtId="176" fontId="9" fillId="3" borderId="1" xfId="0" applyNumberFormat="1" applyFont="1" applyFill="1" applyBorder="1" applyAlignment="1">
      <alignment horizontal="right" vertical="center"/>
    </xf>
    <xf numFmtId="43" fontId="8" fillId="3" borderId="1" xfId="1" applyFont="1" applyFill="1" applyBorder="1" applyAlignment="1">
      <alignment horizontal="right" vertical="center"/>
    </xf>
    <xf numFmtId="0" fontId="8" fillId="3" borderId="1" xfId="0" applyFont="1" applyFill="1" applyBorder="1" applyAlignment="1">
      <alignment horizontal="center" vertical="center" wrapText="1"/>
    </xf>
    <xf numFmtId="176" fontId="11" fillId="0" borderId="1" xfId="0" applyNumberFormat="1" applyFont="1" applyFill="1" applyBorder="1" applyAlignment="1">
      <alignment horizontal="right" vertical="center"/>
    </xf>
    <xf numFmtId="43" fontId="11" fillId="0" borderId="1" xfId="0" applyNumberFormat="1" applyFont="1" applyBorder="1">
      <alignment vertical="center"/>
    </xf>
    <xf numFmtId="177" fontId="11" fillId="0" borderId="1" xfId="0" applyNumberFormat="1" applyFont="1" applyFill="1" applyBorder="1" applyAlignment="1">
      <alignment horizontal="left" vertical="center" wrapText="1"/>
    </xf>
    <xf numFmtId="178" fontId="11" fillId="0" borderId="1" xfId="0" applyNumberFormat="1" applyFont="1" applyFill="1" applyBorder="1" applyAlignment="1">
      <alignment horizontal="right" vertical="center"/>
    </xf>
    <xf numFmtId="177" fontId="12" fillId="0" borderId="1" xfId="0" applyNumberFormat="1" applyFont="1" applyFill="1" applyBorder="1" applyAlignment="1">
      <alignment horizontal="left" vertical="center" wrapText="1"/>
    </xf>
    <xf numFmtId="176" fontId="12" fillId="0" borderId="1" xfId="0" applyNumberFormat="1" applyFont="1" applyFill="1" applyBorder="1" applyAlignment="1">
      <alignment horizontal="right" vertical="center"/>
    </xf>
    <xf numFmtId="0" fontId="12" fillId="0" borderId="0" xfId="0" applyFont="1">
      <alignment vertical="center"/>
    </xf>
    <xf numFmtId="58" fontId="11" fillId="0" borderId="1" xfId="0" applyNumberFormat="1" applyFont="1" applyFill="1" applyBorder="1" applyAlignment="1">
      <alignment horizontal="center" vertical="center"/>
    </xf>
    <xf numFmtId="178" fontId="11" fillId="0" borderId="1" xfId="0" applyNumberFormat="1" applyFont="1" applyBorder="1" applyAlignment="1">
      <alignment wrapText="1"/>
    </xf>
    <xf numFmtId="0" fontId="11" fillId="0" borderId="1" xfId="0" applyFont="1" applyBorder="1" applyAlignment="1">
      <alignment wrapText="1"/>
    </xf>
    <xf numFmtId="0" fontId="12" fillId="0" borderId="1" xfId="0" applyFont="1" applyFill="1" applyBorder="1" applyAlignment="1">
      <alignment horizontal="left" vertical="center"/>
    </xf>
    <xf numFmtId="22" fontId="11" fillId="0" borderId="1" xfId="0" applyNumberFormat="1" applyFont="1" applyBorder="1" applyAlignment="1">
      <alignment horizontal="center" wrapText="1"/>
    </xf>
    <xf numFmtId="176" fontId="11" fillId="0" borderId="0" xfId="0" applyNumberFormat="1" applyFont="1" applyFill="1" applyAlignment="1">
      <alignment horizontal="right" vertical="center"/>
    </xf>
    <xf numFmtId="0" fontId="0" fillId="0" borderId="0" xfId="0" applyNumberFormat="1" applyAlignment="1">
      <alignment horizontal="center" vertical="center"/>
    </xf>
    <xf numFmtId="176" fontId="10" fillId="0" borderId="0" xfId="0" applyNumberFormat="1" applyFont="1" applyAlignment="1">
      <alignment horizontal="right" vertical="center"/>
    </xf>
    <xf numFmtId="0" fontId="0" fillId="0" borderId="0" xfId="0" applyAlignment="1">
      <alignment horizontal="center" vertical="center" wrapText="1"/>
    </xf>
    <xf numFmtId="58" fontId="10" fillId="0" borderId="1" xfId="0" applyNumberFormat="1" applyFont="1" applyFill="1" applyBorder="1" applyAlignment="1">
      <alignment horizontal="center" vertical="center"/>
    </xf>
    <xf numFmtId="0" fontId="11" fillId="0" borderId="1" xfId="0" applyFont="1" applyFill="1" applyBorder="1">
      <alignment vertical="center"/>
    </xf>
    <xf numFmtId="43" fontId="11" fillId="0" borderId="1" xfId="0" applyNumberFormat="1" applyFont="1" applyFill="1" applyBorder="1">
      <alignment vertical="center"/>
    </xf>
    <xf numFmtId="0" fontId="12" fillId="0" borderId="1" xfId="0" applyFont="1" applyFill="1" applyBorder="1" applyAlignment="1">
      <alignment horizontal="center" vertical="center" wrapText="1"/>
    </xf>
    <xf numFmtId="0" fontId="11" fillId="0" borderId="0" xfId="0" applyFont="1" applyFill="1">
      <alignment vertical="center"/>
    </xf>
    <xf numFmtId="0" fontId="11" fillId="0" borderId="1" xfId="0" applyFont="1" applyFill="1" applyBorder="1" applyAlignment="1">
      <alignment horizontal="center" vertical="center" wrapText="1"/>
    </xf>
    <xf numFmtId="58" fontId="12" fillId="0" borderId="1" xfId="0" applyNumberFormat="1" applyFont="1" applyFill="1" applyBorder="1" applyAlignment="1">
      <alignment horizontal="center" vertical="center"/>
    </xf>
    <xf numFmtId="43" fontId="12" fillId="0" borderId="1" xfId="0" applyNumberFormat="1" applyFont="1" applyFill="1" applyBorder="1">
      <alignment vertical="center"/>
    </xf>
    <xf numFmtId="0" fontId="12" fillId="0" borderId="0" xfId="0" applyFont="1" applyFill="1">
      <alignment vertical="center"/>
    </xf>
    <xf numFmtId="178" fontId="11" fillId="0" borderId="1" xfId="0" applyNumberFormat="1" applyFont="1" applyFill="1" applyBorder="1" applyAlignment="1">
      <alignment wrapText="1"/>
    </xf>
    <xf numFmtId="0" fontId="12" fillId="0" borderId="1" xfId="0" applyFont="1" applyFill="1" applyBorder="1" applyAlignment="1">
      <alignment wrapText="1"/>
    </xf>
    <xf numFmtId="178" fontId="12" fillId="0" borderId="1" xfId="0" applyNumberFormat="1" applyFont="1" applyFill="1" applyBorder="1" applyAlignment="1">
      <alignment wrapText="1"/>
    </xf>
    <xf numFmtId="179" fontId="11" fillId="0" borderId="1" xfId="0" applyNumberFormat="1" applyFont="1" applyFill="1" applyBorder="1" applyAlignment="1">
      <alignment horizontal="center" wrapText="1"/>
    </xf>
    <xf numFmtId="179" fontId="12" fillId="0" borderId="1" xfId="0" applyNumberFormat="1" applyFont="1" applyFill="1" applyBorder="1" applyAlignment="1">
      <alignment horizontal="center" wrapText="1"/>
    </xf>
    <xf numFmtId="0" fontId="11" fillId="0" borderId="1" xfId="0" applyFont="1" applyFill="1" applyBorder="1" applyAlignment="1">
      <alignment vertical="center" wrapText="1"/>
    </xf>
    <xf numFmtId="0" fontId="12" fillId="0" borderId="1" xfId="0" applyFont="1" applyFill="1" applyBorder="1" applyAlignment="1">
      <alignment horizontal="center" wrapText="1"/>
    </xf>
    <xf numFmtId="0" fontId="11" fillId="0" borderId="1" xfId="0" applyFont="1" applyFill="1" applyBorder="1" applyAlignment="1">
      <alignment horizontal="center" wrapText="1"/>
    </xf>
    <xf numFmtId="0" fontId="11" fillId="0" borderId="1" xfId="0" applyFont="1" applyBorder="1" applyAlignment="1">
      <alignment horizontal="center" wrapText="1"/>
    </xf>
    <xf numFmtId="0" fontId="0" fillId="0" borderId="1" xfId="0" applyBorder="1" applyAlignment="1">
      <alignment horizontal="center" wrapText="1"/>
    </xf>
    <xf numFmtId="179" fontId="11" fillId="0" borderId="1" xfId="0" applyNumberFormat="1" applyFont="1" applyFill="1" applyBorder="1" applyAlignment="1">
      <alignment horizontal="center" vertical="center" wrapText="1"/>
    </xf>
    <xf numFmtId="22" fontId="8" fillId="3" borderId="1" xfId="0" applyNumberFormat="1" applyFont="1" applyFill="1" applyBorder="1" applyAlignment="1">
      <alignment horizontal="center" wrapText="1"/>
    </xf>
    <xf numFmtId="178" fontId="8" fillId="3" borderId="1" xfId="0" applyNumberFormat="1" applyFont="1" applyFill="1" applyBorder="1" applyAlignment="1">
      <alignment wrapText="1"/>
    </xf>
    <xf numFmtId="43" fontId="8" fillId="3" borderId="1" xfId="0" applyNumberFormat="1" applyFont="1" applyFill="1" applyBorder="1">
      <alignment vertical="center"/>
    </xf>
    <xf numFmtId="0" fontId="8" fillId="3" borderId="1" xfId="0" applyFont="1" applyFill="1" applyBorder="1" applyAlignment="1">
      <alignment horizontal="center" wrapText="1"/>
    </xf>
    <xf numFmtId="22" fontId="9" fillId="3" borderId="1" xfId="0" applyNumberFormat="1" applyFont="1" applyFill="1" applyBorder="1" applyAlignment="1">
      <alignment horizontal="center" wrapText="1"/>
    </xf>
    <xf numFmtId="178" fontId="9" fillId="3" borderId="1" xfId="0" applyNumberFormat="1" applyFont="1" applyFill="1" applyBorder="1" applyAlignment="1">
      <alignment wrapText="1"/>
    </xf>
    <xf numFmtId="43" fontId="9" fillId="3" borderId="1" xfId="0" applyNumberFormat="1" applyFont="1" applyFill="1" applyBorder="1">
      <alignment vertical="center"/>
    </xf>
    <xf numFmtId="0" fontId="9" fillId="3" borderId="1" xfId="0" applyFont="1" applyFill="1" applyBorder="1" applyAlignment="1">
      <alignment horizontal="center" wrapText="1"/>
    </xf>
    <xf numFmtId="0" fontId="8" fillId="3" borderId="1" xfId="0" applyFont="1" applyFill="1" applyBorder="1" applyAlignment="1">
      <alignment horizontal="right" wrapText="1"/>
    </xf>
    <xf numFmtId="178" fontId="12" fillId="0" borderId="1" xfId="0" applyNumberFormat="1" applyFont="1" applyFill="1" applyBorder="1" applyAlignment="1">
      <alignment horizontal="right" vertical="center"/>
    </xf>
    <xf numFmtId="58" fontId="12" fillId="0" borderId="1" xfId="0" applyNumberFormat="1" applyFont="1" applyBorder="1" applyAlignment="1">
      <alignment horizontal="center" vertical="center"/>
    </xf>
    <xf numFmtId="58" fontId="12" fillId="0" borderId="1" xfId="0" applyNumberFormat="1" applyFont="1" applyBorder="1" applyAlignment="1">
      <alignment horizontal="left" vertical="center"/>
    </xf>
    <xf numFmtId="0" fontId="11" fillId="0" borderId="1" xfId="0" applyFont="1" applyBorder="1" applyAlignment="1">
      <alignment horizontal="left" vertical="center" wrapText="1"/>
    </xf>
    <xf numFmtId="22" fontId="11" fillId="0" borderId="1" xfId="0" applyNumberFormat="1" applyFont="1" applyFill="1" applyBorder="1" applyAlignment="1">
      <alignment horizontal="center" wrapText="1"/>
    </xf>
    <xf numFmtId="0" fontId="0" fillId="0" borderId="0" xfId="0" applyFill="1">
      <alignment vertical="center"/>
    </xf>
    <xf numFmtId="22" fontId="11" fillId="0" borderId="1" xfId="0" applyNumberFormat="1" applyFont="1" applyBorder="1" applyAlignment="1">
      <alignment horizontal="right" wrapText="1"/>
    </xf>
    <xf numFmtId="0" fontId="11" fillId="0" borderId="0" xfId="0" applyFont="1" applyFill="1" applyAlignment="1">
      <alignment horizontal="center" vertical="center"/>
    </xf>
    <xf numFmtId="0" fontId="11" fillId="0" borderId="1" xfId="0" applyFont="1" applyFill="1" applyBorder="1" applyAlignment="1">
      <alignment horizontal="left" vertical="center"/>
    </xf>
    <xf numFmtId="178" fontId="0" fillId="0" borderId="0" xfId="0" applyNumberFormat="1">
      <alignment vertical="center"/>
    </xf>
    <xf numFmtId="0" fontId="7" fillId="0" borderId="4" xfId="0" applyFont="1" applyBorder="1" applyAlignment="1">
      <alignment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left" wrapText="1"/>
    </xf>
    <xf numFmtId="0" fontId="12" fillId="0" borderId="1" xfId="0" applyFont="1" applyFill="1" applyBorder="1" applyAlignment="1">
      <alignment horizontal="left" wrapText="1"/>
    </xf>
    <xf numFmtId="177" fontId="11" fillId="0" borderId="1" xfId="0" applyNumberFormat="1" applyFont="1" applyFill="1" applyBorder="1" applyAlignment="1">
      <alignment horizontal="right" vertical="center" wrapText="1"/>
    </xf>
    <xf numFmtId="0" fontId="7" fillId="0" borderId="1" xfId="0" applyFont="1" applyBorder="1" applyAlignment="1">
      <alignment vertical="center"/>
    </xf>
    <xf numFmtId="0" fontId="0" fillId="0" borderId="1" xfId="0" applyBorder="1">
      <alignment vertical="center"/>
    </xf>
    <xf numFmtId="176" fontId="11" fillId="0" borderId="1" xfId="0" applyNumberFormat="1" applyFont="1" applyBorder="1" applyAlignment="1">
      <alignment wrapText="1"/>
    </xf>
    <xf numFmtId="0" fontId="10" fillId="0" borderId="0" xfId="0" applyFont="1">
      <alignment vertical="center"/>
    </xf>
    <xf numFmtId="176" fontId="10" fillId="0" borderId="1" xfId="0" applyNumberFormat="1" applyFont="1" applyBorder="1">
      <alignment vertical="center"/>
    </xf>
    <xf numFmtId="43" fontId="11" fillId="0" borderId="1" xfId="0" applyNumberFormat="1" applyFont="1" applyBorder="1" applyAlignment="1">
      <alignment wrapText="1"/>
    </xf>
    <xf numFmtId="0" fontId="0" fillId="0" borderId="1" xfId="0" applyBorder="1" applyAlignment="1"/>
    <xf numFmtId="0" fontId="11" fillId="0" borderId="1" xfId="0" applyFont="1" applyBorder="1" applyAlignment="1">
      <alignment horizontal="left" wrapText="1"/>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4" xfId="2" applyFont="1" applyFill="1" applyBorder="1" applyAlignment="1">
      <alignment horizontal="center" vertical="top" wrapText="1"/>
    </xf>
    <xf numFmtId="0" fontId="7" fillId="0" borderId="1" xfId="0" applyFont="1" applyBorder="1" applyAlignment="1">
      <alignment horizontal="right" vertical="center"/>
    </xf>
    <xf numFmtId="176" fontId="6" fillId="0" borderId="1" xfId="0" applyNumberFormat="1" applyFont="1" applyBorder="1" applyAlignment="1">
      <alignment horizontal="right" vertical="center"/>
    </xf>
    <xf numFmtId="0" fontId="3" fillId="2" borderId="1" xfId="2" applyFont="1" applyFill="1" applyBorder="1" applyAlignment="1">
      <alignment horizontal="center" vertical="top" wrapText="1"/>
    </xf>
    <xf numFmtId="0" fontId="11" fillId="0" borderId="1" xfId="0" applyFont="1" applyFill="1" applyBorder="1" applyAlignment="1">
      <alignment horizontal="center" vertical="center"/>
    </xf>
  </cellXfs>
  <cellStyles count="3">
    <cellStyle name="常规" xfId="0" builtinId="0"/>
    <cellStyle name="常规_Sheet1" xfId="2"/>
    <cellStyle name="千位分隔"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400"/>
  <sheetViews>
    <sheetView tabSelected="1" topLeftCell="A55" workbookViewId="0">
      <selection activeCell="D79" sqref="D79"/>
    </sheetView>
  </sheetViews>
  <sheetFormatPr defaultRowHeight="13.5"/>
  <cols>
    <col min="1" max="1" width="17.875" style="28" customWidth="1"/>
    <col min="2" max="2" width="57.625" customWidth="1"/>
    <col min="3" max="3" width="16.875" style="29" customWidth="1"/>
    <col min="4" max="4" width="16.75" style="27" customWidth="1"/>
    <col min="5" max="5" width="16.25" customWidth="1"/>
    <col min="6" max="6" width="28.5" style="30" customWidth="1"/>
    <col min="7" max="7" width="10.875" customWidth="1"/>
    <col min="256" max="256" width="7.875" customWidth="1"/>
    <col min="257" max="257" width="32.75" customWidth="1"/>
    <col min="258" max="258" width="14" customWidth="1"/>
    <col min="259" max="259" width="19.625" customWidth="1"/>
    <col min="260" max="260" width="17.75" customWidth="1"/>
    <col min="261" max="261" width="20.125" customWidth="1"/>
    <col min="512" max="512" width="7.875" customWidth="1"/>
    <col min="513" max="513" width="32.75" customWidth="1"/>
    <col min="514" max="514" width="14" customWidth="1"/>
    <col min="515" max="515" width="19.625" customWidth="1"/>
    <col min="516" max="516" width="17.75" customWidth="1"/>
    <col min="517" max="517" width="20.125" customWidth="1"/>
    <col min="768" max="768" width="7.875" customWidth="1"/>
    <col min="769" max="769" width="32.75" customWidth="1"/>
    <col min="770" max="770" width="14" customWidth="1"/>
    <col min="771" max="771" width="19.625" customWidth="1"/>
    <col min="772" max="772" width="17.75" customWidth="1"/>
    <col min="773" max="773" width="20.125" customWidth="1"/>
    <col min="1024" max="1024" width="7.875" customWidth="1"/>
    <col min="1025" max="1025" width="32.75" customWidth="1"/>
    <col min="1026" max="1026" width="14" customWidth="1"/>
    <col min="1027" max="1027" width="19.625" customWidth="1"/>
    <col min="1028" max="1028" width="17.75" customWidth="1"/>
    <col min="1029" max="1029" width="20.125" customWidth="1"/>
    <col min="1280" max="1280" width="7.875" customWidth="1"/>
    <col min="1281" max="1281" width="32.75" customWidth="1"/>
    <col min="1282" max="1282" width="14" customWidth="1"/>
    <col min="1283" max="1283" width="19.625" customWidth="1"/>
    <col min="1284" max="1284" width="17.75" customWidth="1"/>
    <col min="1285" max="1285" width="20.125" customWidth="1"/>
    <col min="1536" max="1536" width="7.875" customWidth="1"/>
    <col min="1537" max="1537" width="32.75" customWidth="1"/>
    <col min="1538" max="1538" width="14" customWidth="1"/>
    <col min="1539" max="1539" width="19.625" customWidth="1"/>
    <col min="1540" max="1540" width="17.75" customWidth="1"/>
    <col min="1541" max="1541" width="20.125" customWidth="1"/>
    <col min="1792" max="1792" width="7.875" customWidth="1"/>
    <col min="1793" max="1793" width="32.75" customWidth="1"/>
    <col min="1794" max="1794" width="14" customWidth="1"/>
    <col min="1795" max="1795" width="19.625" customWidth="1"/>
    <col min="1796" max="1796" width="17.75" customWidth="1"/>
    <col min="1797" max="1797" width="20.125" customWidth="1"/>
    <col min="2048" max="2048" width="7.875" customWidth="1"/>
    <col min="2049" max="2049" width="32.75" customWidth="1"/>
    <col min="2050" max="2050" width="14" customWidth="1"/>
    <col min="2051" max="2051" width="19.625" customWidth="1"/>
    <col min="2052" max="2052" width="17.75" customWidth="1"/>
    <col min="2053" max="2053" width="20.125" customWidth="1"/>
    <col min="2304" max="2304" width="7.875" customWidth="1"/>
    <col min="2305" max="2305" width="32.75" customWidth="1"/>
    <col min="2306" max="2306" width="14" customWidth="1"/>
    <col min="2307" max="2307" width="19.625" customWidth="1"/>
    <col min="2308" max="2308" width="17.75" customWidth="1"/>
    <col min="2309" max="2309" width="20.125" customWidth="1"/>
    <col min="2560" max="2560" width="7.875" customWidth="1"/>
    <col min="2561" max="2561" width="32.75" customWidth="1"/>
    <col min="2562" max="2562" width="14" customWidth="1"/>
    <col min="2563" max="2563" width="19.625" customWidth="1"/>
    <col min="2564" max="2564" width="17.75" customWidth="1"/>
    <col min="2565" max="2565" width="20.125" customWidth="1"/>
    <col min="2816" max="2816" width="7.875" customWidth="1"/>
    <col min="2817" max="2817" width="32.75" customWidth="1"/>
    <col min="2818" max="2818" width="14" customWidth="1"/>
    <col min="2819" max="2819" width="19.625" customWidth="1"/>
    <col min="2820" max="2820" width="17.75" customWidth="1"/>
    <col min="2821" max="2821" width="20.125" customWidth="1"/>
    <col min="3072" max="3072" width="7.875" customWidth="1"/>
    <col min="3073" max="3073" width="32.75" customWidth="1"/>
    <col min="3074" max="3074" width="14" customWidth="1"/>
    <col min="3075" max="3075" width="19.625" customWidth="1"/>
    <col min="3076" max="3076" width="17.75" customWidth="1"/>
    <col min="3077" max="3077" width="20.125" customWidth="1"/>
    <col min="3328" max="3328" width="7.875" customWidth="1"/>
    <col min="3329" max="3329" width="32.75" customWidth="1"/>
    <col min="3330" max="3330" width="14" customWidth="1"/>
    <col min="3331" max="3331" width="19.625" customWidth="1"/>
    <col min="3332" max="3332" width="17.75" customWidth="1"/>
    <col min="3333" max="3333" width="20.125" customWidth="1"/>
    <col min="3584" max="3584" width="7.875" customWidth="1"/>
    <col min="3585" max="3585" width="32.75" customWidth="1"/>
    <col min="3586" max="3586" width="14" customWidth="1"/>
    <col min="3587" max="3587" width="19.625" customWidth="1"/>
    <col min="3588" max="3588" width="17.75" customWidth="1"/>
    <col min="3589" max="3589" width="20.125" customWidth="1"/>
    <col min="3840" max="3840" width="7.875" customWidth="1"/>
    <col min="3841" max="3841" width="32.75" customWidth="1"/>
    <col min="3842" max="3842" width="14" customWidth="1"/>
    <col min="3843" max="3843" width="19.625" customWidth="1"/>
    <col min="3844" max="3844" width="17.75" customWidth="1"/>
    <col min="3845" max="3845" width="20.125" customWidth="1"/>
    <col min="4096" max="4096" width="7.875" customWidth="1"/>
    <col min="4097" max="4097" width="32.75" customWidth="1"/>
    <col min="4098" max="4098" width="14" customWidth="1"/>
    <col min="4099" max="4099" width="19.625" customWidth="1"/>
    <col min="4100" max="4100" width="17.75" customWidth="1"/>
    <col min="4101" max="4101" width="20.125" customWidth="1"/>
    <col min="4352" max="4352" width="7.875" customWidth="1"/>
    <col min="4353" max="4353" width="32.75" customWidth="1"/>
    <col min="4354" max="4354" width="14" customWidth="1"/>
    <col min="4355" max="4355" width="19.625" customWidth="1"/>
    <col min="4356" max="4356" width="17.75" customWidth="1"/>
    <col min="4357" max="4357" width="20.125" customWidth="1"/>
    <col min="4608" max="4608" width="7.875" customWidth="1"/>
    <col min="4609" max="4609" width="32.75" customWidth="1"/>
    <col min="4610" max="4610" width="14" customWidth="1"/>
    <col min="4611" max="4611" width="19.625" customWidth="1"/>
    <col min="4612" max="4612" width="17.75" customWidth="1"/>
    <col min="4613" max="4613" width="20.125" customWidth="1"/>
    <col min="4864" max="4864" width="7.875" customWidth="1"/>
    <col min="4865" max="4865" width="32.75" customWidth="1"/>
    <col min="4866" max="4866" width="14" customWidth="1"/>
    <col min="4867" max="4867" width="19.625" customWidth="1"/>
    <col min="4868" max="4868" width="17.75" customWidth="1"/>
    <col min="4869" max="4869" width="20.125" customWidth="1"/>
    <col min="5120" max="5120" width="7.875" customWidth="1"/>
    <col min="5121" max="5121" width="32.75" customWidth="1"/>
    <col min="5122" max="5122" width="14" customWidth="1"/>
    <col min="5123" max="5123" width="19.625" customWidth="1"/>
    <col min="5124" max="5124" width="17.75" customWidth="1"/>
    <col min="5125" max="5125" width="20.125" customWidth="1"/>
    <col min="5376" max="5376" width="7.875" customWidth="1"/>
    <col min="5377" max="5377" width="32.75" customWidth="1"/>
    <col min="5378" max="5378" width="14" customWidth="1"/>
    <col min="5379" max="5379" width="19.625" customWidth="1"/>
    <col min="5380" max="5380" width="17.75" customWidth="1"/>
    <col min="5381" max="5381" width="20.125" customWidth="1"/>
    <col min="5632" max="5632" width="7.875" customWidth="1"/>
    <col min="5633" max="5633" width="32.75" customWidth="1"/>
    <col min="5634" max="5634" width="14" customWidth="1"/>
    <col min="5635" max="5635" width="19.625" customWidth="1"/>
    <col min="5636" max="5636" width="17.75" customWidth="1"/>
    <col min="5637" max="5637" width="20.125" customWidth="1"/>
    <col min="5888" max="5888" width="7.875" customWidth="1"/>
    <col min="5889" max="5889" width="32.75" customWidth="1"/>
    <col min="5890" max="5890" width="14" customWidth="1"/>
    <col min="5891" max="5891" width="19.625" customWidth="1"/>
    <col min="5892" max="5892" width="17.75" customWidth="1"/>
    <col min="5893" max="5893" width="20.125" customWidth="1"/>
    <col min="6144" max="6144" width="7.875" customWidth="1"/>
    <col min="6145" max="6145" width="32.75" customWidth="1"/>
    <col min="6146" max="6146" width="14" customWidth="1"/>
    <col min="6147" max="6147" width="19.625" customWidth="1"/>
    <col min="6148" max="6148" width="17.75" customWidth="1"/>
    <col min="6149" max="6149" width="20.125" customWidth="1"/>
    <col min="6400" max="6400" width="7.875" customWidth="1"/>
    <col min="6401" max="6401" width="32.75" customWidth="1"/>
    <col min="6402" max="6402" width="14" customWidth="1"/>
    <col min="6403" max="6403" width="19.625" customWidth="1"/>
    <col min="6404" max="6404" width="17.75" customWidth="1"/>
    <col min="6405" max="6405" width="20.125" customWidth="1"/>
    <col min="6656" max="6656" width="7.875" customWidth="1"/>
    <col min="6657" max="6657" width="32.75" customWidth="1"/>
    <col min="6658" max="6658" width="14" customWidth="1"/>
    <col min="6659" max="6659" width="19.625" customWidth="1"/>
    <col min="6660" max="6660" width="17.75" customWidth="1"/>
    <col min="6661" max="6661" width="20.125" customWidth="1"/>
    <col min="6912" max="6912" width="7.875" customWidth="1"/>
    <col min="6913" max="6913" width="32.75" customWidth="1"/>
    <col min="6914" max="6914" width="14" customWidth="1"/>
    <col min="6915" max="6915" width="19.625" customWidth="1"/>
    <col min="6916" max="6916" width="17.75" customWidth="1"/>
    <col min="6917" max="6917" width="20.125" customWidth="1"/>
    <col min="7168" max="7168" width="7.875" customWidth="1"/>
    <col min="7169" max="7169" width="32.75" customWidth="1"/>
    <col min="7170" max="7170" width="14" customWidth="1"/>
    <col min="7171" max="7171" width="19.625" customWidth="1"/>
    <col min="7172" max="7172" width="17.75" customWidth="1"/>
    <col min="7173" max="7173" width="20.125" customWidth="1"/>
    <col min="7424" max="7424" width="7.875" customWidth="1"/>
    <col min="7425" max="7425" width="32.75" customWidth="1"/>
    <col min="7426" max="7426" width="14" customWidth="1"/>
    <col min="7427" max="7427" width="19.625" customWidth="1"/>
    <col min="7428" max="7428" width="17.75" customWidth="1"/>
    <col min="7429" max="7429" width="20.125" customWidth="1"/>
    <col min="7680" max="7680" width="7.875" customWidth="1"/>
    <col min="7681" max="7681" width="32.75" customWidth="1"/>
    <col min="7682" max="7682" width="14" customWidth="1"/>
    <col min="7683" max="7683" width="19.625" customWidth="1"/>
    <col min="7684" max="7684" width="17.75" customWidth="1"/>
    <col min="7685" max="7685" width="20.125" customWidth="1"/>
    <col min="7936" max="7936" width="7.875" customWidth="1"/>
    <col min="7937" max="7937" width="32.75" customWidth="1"/>
    <col min="7938" max="7938" width="14" customWidth="1"/>
    <col min="7939" max="7939" width="19.625" customWidth="1"/>
    <col min="7940" max="7940" width="17.75" customWidth="1"/>
    <col min="7941" max="7941" width="20.125" customWidth="1"/>
    <col min="8192" max="8192" width="7.875" customWidth="1"/>
    <col min="8193" max="8193" width="32.75" customWidth="1"/>
    <col min="8194" max="8194" width="14" customWidth="1"/>
    <col min="8195" max="8195" width="19.625" customWidth="1"/>
    <col min="8196" max="8196" width="17.75" customWidth="1"/>
    <col min="8197" max="8197" width="20.125" customWidth="1"/>
    <col min="8448" max="8448" width="7.875" customWidth="1"/>
    <col min="8449" max="8449" width="32.75" customWidth="1"/>
    <col min="8450" max="8450" width="14" customWidth="1"/>
    <col min="8451" max="8451" width="19.625" customWidth="1"/>
    <col min="8452" max="8452" width="17.75" customWidth="1"/>
    <col min="8453" max="8453" width="20.125" customWidth="1"/>
    <col min="8704" max="8704" width="7.875" customWidth="1"/>
    <col min="8705" max="8705" width="32.75" customWidth="1"/>
    <col min="8706" max="8706" width="14" customWidth="1"/>
    <col min="8707" max="8707" width="19.625" customWidth="1"/>
    <col min="8708" max="8708" width="17.75" customWidth="1"/>
    <col min="8709" max="8709" width="20.125" customWidth="1"/>
    <col min="8960" max="8960" width="7.875" customWidth="1"/>
    <col min="8961" max="8961" width="32.75" customWidth="1"/>
    <col min="8962" max="8962" width="14" customWidth="1"/>
    <col min="8963" max="8963" width="19.625" customWidth="1"/>
    <col min="8964" max="8964" width="17.75" customWidth="1"/>
    <col min="8965" max="8965" width="20.125" customWidth="1"/>
    <col min="9216" max="9216" width="7.875" customWidth="1"/>
    <col min="9217" max="9217" width="32.75" customWidth="1"/>
    <col min="9218" max="9218" width="14" customWidth="1"/>
    <col min="9219" max="9219" width="19.625" customWidth="1"/>
    <col min="9220" max="9220" width="17.75" customWidth="1"/>
    <col min="9221" max="9221" width="20.125" customWidth="1"/>
    <col min="9472" max="9472" width="7.875" customWidth="1"/>
    <col min="9473" max="9473" width="32.75" customWidth="1"/>
    <col min="9474" max="9474" width="14" customWidth="1"/>
    <col min="9475" max="9475" width="19.625" customWidth="1"/>
    <col min="9476" max="9476" width="17.75" customWidth="1"/>
    <col min="9477" max="9477" width="20.125" customWidth="1"/>
    <col min="9728" max="9728" width="7.875" customWidth="1"/>
    <col min="9729" max="9729" width="32.75" customWidth="1"/>
    <col min="9730" max="9730" width="14" customWidth="1"/>
    <col min="9731" max="9731" width="19.625" customWidth="1"/>
    <col min="9732" max="9732" width="17.75" customWidth="1"/>
    <col min="9733" max="9733" width="20.125" customWidth="1"/>
    <col min="9984" max="9984" width="7.875" customWidth="1"/>
    <col min="9985" max="9985" width="32.75" customWidth="1"/>
    <col min="9986" max="9986" width="14" customWidth="1"/>
    <col min="9987" max="9987" width="19.625" customWidth="1"/>
    <col min="9988" max="9988" width="17.75" customWidth="1"/>
    <col min="9989" max="9989" width="20.125" customWidth="1"/>
    <col min="10240" max="10240" width="7.875" customWidth="1"/>
    <col min="10241" max="10241" width="32.75" customWidth="1"/>
    <col min="10242" max="10242" width="14" customWidth="1"/>
    <col min="10243" max="10243" width="19.625" customWidth="1"/>
    <col min="10244" max="10244" width="17.75" customWidth="1"/>
    <col min="10245" max="10245" width="20.125" customWidth="1"/>
    <col min="10496" max="10496" width="7.875" customWidth="1"/>
    <col min="10497" max="10497" width="32.75" customWidth="1"/>
    <col min="10498" max="10498" width="14" customWidth="1"/>
    <col min="10499" max="10499" width="19.625" customWidth="1"/>
    <col min="10500" max="10500" width="17.75" customWidth="1"/>
    <col min="10501" max="10501" width="20.125" customWidth="1"/>
    <col min="10752" max="10752" width="7.875" customWidth="1"/>
    <col min="10753" max="10753" width="32.75" customWidth="1"/>
    <col min="10754" max="10754" width="14" customWidth="1"/>
    <col min="10755" max="10755" width="19.625" customWidth="1"/>
    <col min="10756" max="10756" width="17.75" customWidth="1"/>
    <col min="10757" max="10757" width="20.125" customWidth="1"/>
    <col min="11008" max="11008" width="7.875" customWidth="1"/>
    <col min="11009" max="11009" width="32.75" customWidth="1"/>
    <col min="11010" max="11010" width="14" customWidth="1"/>
    <col min="11011" max="11011" width="19.625" customWidth="1"/>
    <col min="11012" max="11012" width="17.75" customWidth="1"/>
    <col min="11013" max="11013" width="20.125" customWidth="1"/>
    <col min="11264" max="11264" width="7.875" customWidth="1"/>
    <col min="11265" max="11265" width="32.75" customWidth="1"/>
    <col min="11266" max="11266" width="14" customWidth="1"/>
    <col min="11267" max="11267" width="19.625" customWidth="1"/>
    <col min="11268" max="11268" width="17.75" customWidth="1"/>
    <col min="11269" max="11269" width="20.125" customWidth="1"/>
    <col min="11520" max="11520" width="7.875" customWidth="1"/>
    <col min="11521" max="11521" width="32.75" customWidth="1"/>
    <col min="11522" max="11522" width="14" customWidth="1"/>
    <col min="11523" max="11523" width="19.625" customWidth="1"/>
    <col min="11524" max="11524" width="17.75" customWidth="1"/>
    <col min="11525" max="11525" width="20.125" customWidth="1"/>
    <col min="11776" max="11776" width="7.875" customWidth="1"/>
    <col min="11777" max="11777" width="32.75" customWidth="1"/>
    <col min="11778" max="11778" width="14" customWidth="1"/>
    <col min="11779" max="11779" width="19.625" customWidth="1"/>
    <col min="11780" max="11780" width="17.75" customWidth="1"/>
    <col min="11781" max="11781" width="20.125" customWidth="1"/>
    <col min="12032" max="12032" width="7.875" customWidth="1"/>
    <col min="12033" max="12033" width="32.75" customWidth="1"/>
    <col min="12034" max="12034" width="14" customWidth="1"/>
    <col min="12035" max="12035" width="19.625" customWidth="1"/>
    <col min="12036" max="12036" width="17.75" customWidth="1"/>
    <col min="12037" max="12037" width="20.125" customWidth="1"/>
    <col min="12288" max="12288" width="7.875" customWidth="1"/>
    <col min="12289" max="12289" width="32.75" customWidth="1"/>
    <col min="12290" max="12290" width="14" customWidth="1"/>
    <col min="12291" max="12291" width="19.625" customWidth="1"/>
    <col min="12292" max="12292" width="17.75" customWidth="1"/>
    <col min="12293" max="12293" width="20.125" customWidth="1"/>
    <col min="12544" max="12544" width="7.875" customWidth="1"/>
    <col min="12545" max="12545" width="32.75" customWidth="1"/>
    <col min="12546" max="12546" width="14" customWidth="1"/>
    <col min="12547" max="12547" width="19.625" customWidth="1"/>
    <col min="12548" max="12548" width="17.75" customWidth="1"/>
    <col min="12549" max="12549" width="20.125" customWidth="1"/>
    <col min="12800" max="12800" width="7.875" customWidth="1"/>
    <col min="12801" max="12801" width="32.75" customWidth="1"/>
    <col min="12802" max="12802" width="14" customWidth="1"/>
    <col min="12803" max="12803" width="19.625" customWidth="1"/>
    <col min="12804" max="12804" width="17.75" customWidth="1"/>
    <col min="12805" max="12805" width="20.125" customWidth="1"/>
    <col min="13056" max="13056" width="7.875" customWidth="1"/>
    <col min="13057" max="13057" width="32.75" customWidth="1"/>
    <col min="13058" max="13058" width="14" customWidth="1"/>
    <col min="13059" max="13059" width="19.625" customWidth="1"/>
    <col min="13060" max="13060" width="17.75" customWidth="1"/>
    <col min="13061" max="13061" width="20.125" customWidth="1"/>
    <col min="13312" max="13312" width="7.875" customWidth="1"/>
    <col min="13313" max="13313" width="32.75" customWidth="1"/>
    <col min="13314" max="13314" width="14" customWidth="1"/>
    <col min="13315" max="13315" width="19.625" customWidth="1"/>
    <col min="13316" max="13316" width="17.75" customWidth="1"/>
    <col min="13317" max="13317" width="20.125" customWidth="1"/>
    <col min="13568" max="13568" width="7.875" customWidth="1"/>
    <col min="13569" max="13569" width="32.75" customWidth="1"/>
    <col min="13570" max="13570" width="14" customWidth="1"/>
    <col min="13571" max="13571" width="19.625" customWidth="1"/>
    <col min="13572" max="13572" width="17.75" customWidth="1"/>
    <col min="13573" max="13573" width="20.125" customWidth="1"/>
    <col min="13824" max="13824" width="7.875" customWidth="1"/>
    <col min="13825" max="13825" width="32.75" customWidth="1"/>
    <col min="13826" max="13826" width="14" customWidth="1"/>
    <col min="13827" max="13827" width="19.625" customWidth="1"/>
    <col min="13828" max="13828" width="17.75" customWidth="1"/>
    <col min="13829" max="13829" width="20.125" customWidth="1"/>
    <col min="14080" max="14080" width="7.875" customWidth="1"/>
    <col min="14081" max="14081" width="32.75" customWidth="1"/>
    <col min="14082" max="14082" width="14" customWidth="1"/>
    <col min="14083" max="14083" width="19.625" customWidth="1"/>
    <col min="14084" max="14084" width="17.75" customWidth="1"/>
    <col min="14085" max="14085" width="20.125" customWidth="1"/>
    <col min="14336" max="14336" width="7.875" customWidth="1"/>
    <col min="14337" max="14337" width="32.75" customWidth="1"/>
    <col min="14338" max="14338" width="14" customWidth="1"/>
    <col min="14339" max="14339" width="19.625" customWidth="1"/>
    <col min="14340" max="14340" width="17.75" customWidth="1"/>
    <col min="14341" max="14341" width="20.125" customWidth="1"/>
    <col min="14592" max="14592" width="7.875" customWidth="1"/>
    <col min="14593" max="14593" width="32.75" customWidth="1"/>
    <col min="14594" max="14594" width="14" customWidth="1"/>
    <col min="14595" max="14595" width="19.625" customWidth="1"/>
    <col min="14596" max="14596" width="17.75" customWidth="1"/>
    <col min="14597" max="14597" width="20.125" customWidth="1"/>
    <col min="14848" max="14848" width="7.875" customWidth="1"/>
    <col min="14849" max="14849" width="32.75" customWidth="1"/>
    <col min="14850" max="14850" width="14" customWidth="1"/>
    <col min="14851" max="14851" width="19.625" customWidth="1"/>
    <col min="14852" max="14852" width="17.75" customWidth="1"/>
    <col min="14853" max="14853" width="20.125" customWidth="1"/>
    <col min="15104" max="15104" width="7.875" customWidth="1"/>
    <col min="15105" max="15105" width="32.75" customWidth="1"/>
    <col min="15106" max="15106" width="14" customWidth="1"/>
    <col min="15107" max="15107" width="19.625" customWidth="1"/>
    <col min="15108" max="15108" width="17.75" customWidth="1"/>
    <col min="15109" max="15109" width="20.125" customWidth="1"/>
    <col min="15360" max="15360" width="7.875" customWidth="1"/>
    <col min="15361" max="15361" width="32.75" customWidth="1"/>
    <col min="15362" max="15362" width="14" customWidth="1"/>
    <col min="15363" max="15363" width="19.625" customWidth="1"/>
    <col min="15364" max="15364" width="17.75" customWidth="1"/>
    <col min="15365" max="15365" width="20.125" customWidth="1"/>
    <col min="15616" max="15616" width="7.875" customWidth="1"/>
    <col min="15617" max="15617" width="32.75" customWidth="1"/>
    <col min="15618" max="15618" width="14" customWidth="1"/>
    <col min="15619" max="15619" width="19.625" customWidth="1"/>
    <col min="15620" max="15620" width="17.75" customWidth="1"/>
    <col min="15621" max="15621" width="20.125" customWidth="1"/>
    <col min="15872" max="15872" width="7.875" customWidth="1"/>
    <col min="15873" max="15873" width="32.75" customWidth="1"/>
    <col min="15874" max="15874" width="14" customWidth="1"/>
    <col min="15875" max="15875" width="19.625" customWidth="1"/>
    <col min="15876" max="15876" width="17.75" customWidth="1"/>
    <col min="15877" max="15877" width="20.125" customWidth="1"/>
    <col min="16128" max="16128" width="7.875" customWidth="1"/>
    <col min="16129" max="16129" width="32.75" customWidth="1"/>
    <col min="16130" max="16130" width="14" customWidth="1"/>
    <col min="16131" max="16131" width="19.625" customWidth="1"/>
    <col min="16132" max="16132" width="17.75" customWidth="1"/>
    <col min="16133" max="16133" width="20.125" customWidth="1"/>
  </cols>
  <sheetData>
    <row r="1" spans="1:6" ht="51.75" customHeight="1">
      <c r="A1" s="83" t="s">
        <v>34</v>
      </c>
      <c r="B1" s="84"/>
      <c r="C1" s="84"/>
      <c r="D1" s="84"/>
      <c r="E1" s="84"/>
      <c r="F1" s="85"/>
    </row>
    <row r="2" spans="1:6" ht="14.25">
      <c r="A2" s="1"/>
      <c r="B2" s="2"/>
      <c r="C2" s="3"/>
      <c r="D2" s="86" t="s">
        <v>0</v>
      </c>
      <c r="E2" s="86"/>
      <c r="F2" s="86"/>
    </row>
    <row r="3" spans="1:6" s="9" customFormat="1">
      <c r="A3" s="4" t="s">
        <v>1</v>
      </c>
      <c r="B3" s="5" t="s">
        <v>2</v>
      </c>
      <c r="C3" s="6" t="s">
        <v>3</v>
      </c>
      <c r="D3" s="7" t="s">
        <v>4</v>
      </c>
      <c r="E3" s="8" t="s">
        <v>5</v>
      </c>
      <c r="F3" s="5" t="s">
        <v>6</v>
      </c>
    </row>
    <row r="4" spans="1:6">
      <c r="A4" s="10" t="s">
        <v>7</v>
      </c>
      <c r="B4" s="11" t="s">
        <v>8</v>
      </c>
      <c r="C4" s="12">
        <v>13430945.050000001</v>
      </c>
      <c r="D4" s="12">
        <v>8790854.9299999997</v>
      </c>
      <c r="E4" s="13">
        <f>C4-D4</f>
        <v>4640090.120000001</v>
      </c>
      <c r="F4" s="14"/>
    </row>
    <row r="5" spans="1:6" s="35" customFormat="1" ht="12">
      <c r="A5" s="31">
        <v>42376</v>
      </c>
      <c r="B5" s="32" t="s">
        <v>9</v>
      </c>
      <c r="C5" s="15"/>
      <c r="D5" s="15">
        <v>92747.66</v>
      </c>
      <c r="E5" s="33">
        <f>E4+C5-D5</f>
        <v>4547342.4600000009</v>
      </c>
      <c r="F5" s="34" t="s">
        <v>10</v>
      </c>
    </row>
    <row r="6" spans="1:6" s="35" customFormat="1" ht="12">
      <c r="A6" s="31">
        <v>42376</v>
      </c>
      <c r="B6" s="17" t="s">
        <v>23</v>
      </c>
      <c r="C6" s="15"/>
      <c r="D6" s="18">
        <v>2000</v>
      </c>
      <c r="E6" s="33">
        <f t="shared" ref="E6:E74" si="0">E5+C6-D6</f>
        <v>4545342.4600000009</v>
      </c>
      <c r="F6" s="36" t="s">
        <v>24</v>
      </c>
    </row>
    <row r="7" spans="1:6" s="35" customFormat="1" ht="12">
      <c r="A7" s="31">
        <v>42376</v>
      </c>
      <c r="B7" s="17" t="s">
        <v>11</v>
      </c>
      <c r="C7" s="15"/>
      <c r="D7" s="18">
        <v>18400</v>
      </c>
      <c r="E7" s="33">
        <f t="shared" si="0"/>
        <v>4526942.4600000009</v>
      </c>
      <c r="F7" s="36" t="s">
        <v>24</v>
      </c>
    </row>
    <row r="8" spans="1:6" s="39" customFormat="1" ht="24">
      <c r="A8" s="37">
        <v>42394</v>
      </c>
      <c r="B8" s="19" t="s">
        <v>12</v>
      </c>
      <c r="C8" s="20"/>
      <c r="D8" s="20">
        <v>1884000</v>
      </c>
      <c r="E8" s="38">
        <f t="shared" si="0"/>
        <v>2642942.4600000009</v>
      </c>
      <c r="F8" s="34"/>
    </row>
    <row r="9" spans="1:6" s="35" customFormat="1" ht="12">
      <c r="A9" s="31">
        <v>42394</v>
      </c>
      <c r="B9" s="17" t="s">
        <v>13</v>
      </c>
      <c r="C9" s="15"/>
      <c r="D9" s="15">
        <v>2000</v>
      </c>
      <c r="E9" s="33">
        <f t="shared" si="0"/>
        <v>2640942.4600000009</v>
      </c>
      <c r="F9" s="36" t="s">
        <v>14</v>
      </c>
    </row>
    <row r="10" spans="1:6" s="35" customFormat="1" ht="12">
      <c r="A10" s="31">
        <v>42398</v>
      </c>
      <c r="B10" s="19" t="s">
        <v>15</v>
      </c>
      <c r="C10" s="15">
        <v>24700.34</v>
      </c>
      <c r="D10" s="15"/>
      <c r="E10" s="33">
        <f t="shared" si="0"/>
        <v>2665642.8000000007</v>
      </c>
      <c r="F10" s="36"/>
    </row>
    <row r="11" spans="1:6" s="35" customFormat="1" ht="12">
      <c r="A11" s="31">
        <v>42398</v>
      </c>
      <c r="B11" s="19" t="s">
        <v>16</v>
      </c>
      <c r="C11" s="15"/>
      <c r="D11" s="15">
        <v>24700.34</v>
      </c>
      <c r="E11" s="33">
        <f t="shared" si="0"/>
        <v>2640942.4600000009</v>
      </c>
      <c r="F11" s="36"/>
    </row>
    <row r="12" spans="1:6" s="35" customFormat="1" ht="12">
      <c r="A12" s="31">
        <v>42400</v>
      </c>
      <c r="B12" s="17" t="s">
        <v>17</v>
      </c>
      <c r="C12" s="15"/>
      <c r="D12" s="15">
        <v>202812</v>
      </c>
      <c r="E12" s="33">
        <f t="shared" si="0"/>
        <v>2438130.4600000009</v>
      </c>
      <c r="F12" s="36"/>
    </row>
    <row r="13" spans="1:6" s="35" customFormat="1" ht="12">
      <c r="A13" s="31" t="s">
        <v>74</v>
      </c>
      <c r="B13" s="17" t="s">
        <v>91</v>
      </c>
      <c r="C13" s="15">
        <v>20160.04</v>
      </c>
      <c r="D13" s="15"/>
      <c r="E13" s="33">
        <f t="shared" si="0"/>
        <v>2458290.5000000009</v>
      </c>
      <c r="F13" s="36"/>
    </row>
    <row r="14" spans="1:6" s="35" customFormat="1" ht="12">
      <c r="A14" s="31" t="s">
        <v>75</v>
      </c>
      <c r="B14" s="17" t="s">
        <v>67</v>
      </c>
      <c r="C14" s="15">
        <v>122321.35</v>
      </c>
      <c r="D14" s="15"/>
      <c r="E14" s="33">
        <f t="shared" si="0"/>
        <v>2580611.850000001</v>
      </c>
      <c r="F14" s="36"/>
    </row>
    <row r="15" spans="1:6" s="35" customFormat="1" ht="24">
      <c r="A15" s="31">
        <v>42437</v>
      </c>
      <c r="B15" s="32" t="s">
        <v>36</v>
      </c>
      <c r="C15" s="15">
        <v>19408.77</v>
      </c>
      <c r="D15" s="15"/>
      <c r="E15" s="33">
        <f t="shared" si="0"/>
        <v>2600020.620000001</v>
      </c>
      <c r="F15" s="36" t="s">
        <v>35</v>
      </c>
    </row>
    <row r="16" spans="1:6" s="35" customFormat="1" ht="12">
      <c r="A16" s="31">
        <v>42457</v>
      </c>
      <c r="B16" s="17" t="s">
        <v>18</v>
      </c>
      <c r="C16" s="15">
        <v>82800</v>
      </c>
      <c r="D16" s="15"/>
      <c r="E16" s="33">
        <f t="shared" si="0"/>
        <v>2682820.620000001</v>
      </c>
      <c r="F16" s="36" t="s">
        <v>25</v>
      </c>
    </row>
    <row r="17" spans="1:6" s="35" customFormat="1" ht="12">
      <c r="A17" s="31">
        <v>42457</v>
      </c>
      <c r="B17" s="17" t="s">
        <v>19</v>
      </c>
      <c r="C17" s="15"/>
      <c r="D17" s="15">
        <v>82800</v>
      </c>
      <c r="E17" s="33">
        <f t="shared" si="0"/>
        <v>2600020.620000001</v>
      </c>
      <c r="F17" s="36" t="s">
        <v>25</v>
      </c>
    </row>
    <row r="18" spans="1:6" s="35" customFormat="1" ht="24">
      <c r="A18" s="22">
        <v>42459</v>
      </c>
      <c r="B18" s="17" t="s">
        <v>26</v>
      </c>
      <c r="C18" s="40"/>
      <c r="D18" s="15">
        <v>2300</v>
      </c>
      <c r="E18" s="33">
        <f t="shared" si="0"/>
        <v>2597720.620000001</v>
      </c>
      <c r="F18" s="36" t="s">
        <v>25</v>
      </c>
    </row>
    <row r="19" spans="1:6" s="35" customFormat="1" ht="12">
      <c r="A19" s="22" t="s">
        <v>76</v>
      </c>
      <c r="B19" s="17" t="s">
        <v>67</v>
      </c>
      <c r="C19" s="40">
        <v>459706.42</v>
      </c>
      <c r="D19" s="15"/>
      <c r="E19" s="33">
        <f t="shared" si="0"/>
        <v>3057427.040000001</v>
      </c>
      <c r="F19" s="36"/>
    </row>
    <row r="20" spans="1:6" s="35" customFormat="1" ht="12">
      <c r="A20" s="43">
        <v>42479</v>
      </c>
      <c r="B20" s="17" t="s">
        <v>27</v>
      </c>
      <c r="C20" s="40"/>
      <c r="D20" s="15">
        <v>11432.55</v>
      </c>
      <c r="E20" s="33">
        <f t="shared" si="0"/>
        <v>3045994.4900000012</v>
      </c>
      <c r="F20" s="36" t="s">
        <v>25</v>
      </c>
    </row>
    <row r="21" spans="1:6" s="35" customFormat="1" ht="12">
      <c r="A21" s="43">
        <v>42488</v>
      </c>
      <c r="B21" s="19" t="s">
        <v>28</v>
      </c>
      <c r="C21" s="40">
        <v>25000</v>
      </c>
      <c r="D21" s="15"/>
      <c r="E21" s="33">
        <f t="shared" si="0"/>
        <v>3070994.4900000012</v>
      </c>
      <c r="F21" s="47" t="s">
        <v>10</v>
      </c>
    </row>
    <row r="22" spans="1:6" s="35" customFormat="1" ht="12">
      <c r="A22" s="43" t="s">
        <v>77</v>
      </c>
      <c r="B22" s="19" t="s">
        <v>67</v>
      </c>
      <c r="C22" s="40">
        <v>146787.71</v>
      </c>
      <c r="D22" s="15"/>
      <c r="E22" s="33">
        <f t="shared" si="0"/>
        <v>3217782.2000000011</v>
      </c>
      <c r="F22" s="47"/>
    </row>
    <row r="23" spans="1:6" s="35" customFormat="1" ht="12">
      <c r="A23" s="43">
        <v>42493</v>
      </c>
      <c r="B23" s="17" t="s">
        <v>29</v>
      </c>
      <c r="C23" s="40">
        <v>3000</v>
      </c>
      <c r="D23" s="15"/>
      <c r="E23" s="33">
        <f t="shared" si="0"/>
        <v>3220782.2000000011</v>
      </c>
      <c r="F23" s="47" t="s">
        <v>24</v>
      </c>
    </row>
    <row r="24" spans="1:6" s="39" customFormat="1" ht="12">
      <c r="A24" s="44">
        <v>42501</v>
      </c>
      <c r="B24" s="19" t="s">
        <v>30</v>
      </c>
      <c r="C24" s="42"/>
      <c r="D24" s="20">
        <v>1256000</v>
      </c>
      <c r="E24" s="33">
        <f t="shared" si="0"/>
        <v>1964782.2000000011</v>
      </c>
      <c r="F24" s="46"/>
    </row>
    <row r="25" spans="1:6" s="35" customFormat="1" ht="12">
      <c r="A25" s="43">
        <v>42500</v>
      </c>
      <c r="B25" s="19" t="s">
        <v>15</v>
      </c>
      <c r="C25" s="40">
        <v>24700.34</v>
      </c>
      <c r="D25" s="15"/>
      <c r="E25" s="33">
        <f t="shared" si="0"/>
        <v>1989482.5400000012</v>
      </c>
      <c r="F25" s="47"/>
    </row>
    <row r="26" spans="1:6" s="35" customFormat="1" ht="12">
      <c r="A26" s="43">
        <v>42500</v>
      </c>
      <c r="B26" s="19" t="s">
        <v>16</v>
      </c>
      <c r="C26" s="40"/>
      <c r="D26" s="15">
        <v>24700.34</v>
      </c>
      <c r="E26" s="33">
        <f t="shared" si="0"/>
        <v>1964782.2000000011</v>
      </c>
      <c r="F26" s="47"/>
    </row>
    <row r="27" spans="1:6" s="35" customFormat="1" ht="24">
      <c r="A27" s="50">
        <v>42520</v>
      </c>
      <c r="B27" s="45" t="s">
        <v>37</v>
      </c>
      <c r="C27" s="40">
        <v>9867.6</v>
      </c>
      <c r="D27" s="15"/>
      <c r="E27" s="33">
        <f t="shared" si="0"/>
        <v>1974649.8000000012</v>
      </c>
      <c r="F27" s="47" t="s">
        <v>35</v>
      </c>
    </row>
    <row r="28" spans="1:6" s="35" customFormat="1" ht="12">
      <c r="A28" s="50" t="s">
        <v>78</v>
      </c>
      <c r="B28" s="45" t="s">
        <v>67</v>
      </c>
      <c r="C28" s="40">
        <v>349066.29</v>
      </c>
      <c r="D28" s="15"/>
      <c r="E28" s="33">
        <f t="shared" si="0"/>
        <v>2323716.0900000012</v>
      </c>
      <c r="F28" s="47"/>
    </row>
    <row r="29" spans="1:6" s="35" customFormat="1" ht="12">
      <c r="A29" s="43">
        <v>42522</v>
      </c>
      <c r="B29" s="19" t="s">
        <v>22</v>
      </c>
      <c r="C29" s="40">
        <v>750000</v>
      </c>
      <c r="D29" s="15"/>
      <c r="E29" s="33">
        <f t="shared" si="0"/>
        <v>3073716.0900000012</v>
      </c>
      <c r="F29" s="47"/>
    </row>
    <row r="30" spans="1:6" s="35" customFormat="1" ht="12">
      <c r="A30" s="43">
        <v>42527</v>
      </c>
      <c r="B30" s="17" t="s">
        <v>31</v>
      </c>
      <c r="C30" s="40"/>
      <c r="D30" s="15">
        <v>725759</v>
      </c>
      <c r="E30" s="33">
        <f t="shared" si="0"/>
        <v>2347957.0900000012</v>
      </c>
      <c r="F30" s="47" t="s">
        <v>92</v>
      </c>
    </row>
    <row r="31" spans="1:6" s="35" customFormat="1" ht="12">
      <c r="A31" s="43">
        <v>42533</v>
      </c>
      <c r="B31" s="19" t="s">
        <v>28</v>
      </c>
      <c r="C31" s="40">
        <v>25000</v>
      </c>
      <c r="D31" s="15"/>
      <c r="E31" s="33">
        <f t="shared" si="0"/>
        <v>2372957.0900000012</v>
      </c>
      <c r="F31" s="47" t="s">
        <v>10</v>
      </c>
    </row>
    <row r="32" spans="1:6" s="39" customFormat="1" ht="12">
      <c r="A32" s="44">
        <v>42548</v>
      </c>
      <c r="B32" s="25" t="s">
        <v>42</v>
      </c>
      <c r="C32" s="42"/>
      <c r="D32" s="20">
        <v>24500</v>
      </c>
      <c r="E32" s="33">
        <f t="shared" si="0"/>
        <v>2348457.0900000012</v>
      </c>
      <c r="F32" s="46"/>
    </row>
    <row r="33" spans="1:6" s="39" customFormat="1" ht="12">
      <c r="A33" s="44">
        <v>42548</v>
      </c>
      <c r="B33" s="25" t="s">
        <v>41</v>
      </c>
      <c r="C33" s="42"/>
      <c r="D33" s="20">
        <v>27732.1</v>
      </c>
      <c r="E33" s="33">
        <f t="shared" si="0"/>
        <v>2320724.9900000012</v>
      </c>
      <c r="F33" s="46"/>
    </row>
    <row r="34" spans="1:6" s="39" customFormat="1" ht="12">
      <c r="A34" s="44">
        <v>42549</v>
      </c>
      <c r="B34" s="19" t="s">
        <v>32</v>
      </c>
      <c r="C34" s="42"/>
      <c r="D34" s="20">
        <v>4000</v>
      </c>
      <c r="E34" s="33">
        <f t="shared" si="0"/>
        <v>2316724.9900000012</v>
      </c>
      <c r="F34" s="46"/>
    </row>
    <row r="35" spans="1:6" s="35" customFormat="1" ht="24">
      <c r="A35" s="50">
        <v>42550</v>
      </c>
      <c r="B35" s="19" t="s">
        <v>33</v>
      </c>
      <c r="C35" s="40"/>
      <c r="D35" s="15">
        <v>300000</v>
      </c>
      <c r="E35" s="33">
        <f t="shared" si="0"/>
        <v>2016724.9900000012</v>
      </c>
      <c r="F35" s="47"/>
    </row>
    <row r="36" spans="1:6" s="35" customFormat="1" ht="12">
      <c r="A36" s="50" t="s">
        <v>79</v>
      </c>
      <c r="B36" s="19" t="s">
        <v>67</v>
      </c>
      <c r="C36" s="40">
        <v>25810.44</v>
      </c>
      <c r="D36" s="40"/>
      <c r="E36" s="33">
        <f t="shared" si="0"/>
        <v>2042535.4300000011</v>
      </c>
      <c r="F36" s="47"/>
    </row>
    <row r="37" spans="1:6" s="39" customFormat="1" ht="12">
      <c r="A37" s="43">
        <v>42555</v>
      </c>
      <c r="B37" s="41" t="s">
        <v>38</v>
      </c>
      <c r="C37" s="42"/>
      <c r="D37" s="20">
        <v>1740</v>
      </c>
      <c r="E37" s="33">
        <f t="shared" si="0"/>
        <v>2040795.4300000011</v>
      </c>
      <c r="F37" s="46"/>
    </row>
    <row r="38" spans="1:6" s="39" customFormat="1" ht="12">
      <c r="A38" s="43">
        <v>42929</v>
      </c>
      <c r="B38" s="19" t="s">
        <v>72</v>
      </c>
      <c r="C38" s="42">
        <v>4000</v>
      </c>
      <c r="D38" s="20"/>
      <c r="E38" s="33">
        <f t="shared" si="0"/>
        <v>2044795.4300000011</v>
      </c>
      <c r="F38" s="46"/>
    </row>
    <row r="39" spans="1:6" s="39" customFormat="1" ht="12">
      <c r="A39" s="43">
        <v>42569</v>
      </c>
      <c r="B39" s="41" t="s">
        <v>47</v>
      </c>
      <c r="C39" s="42"/>
      <c r="D39" s="20">
        <v>6110</v>
      </c>
      <c r="E39" s="33">
        <f t="shared" si="0"/>
        <v>2038685.4300000011</v>
      </c>
      <c r="F39" s="46"/>
    </row>
    <row r="40" spans="1:6" s="39" customFormat="1" ht="24">
      <c r="A40" s="43">
        <v>42935</v>
      </c>
      <c r="B40" s="19" t="s">
        <v>86</v>
      </c>
      <c r="C40" s="42"/>
      <c r="D40" s="20">
        <v>200000</v>
      </c>
      <c r="E40" s="33">
        <f t="shared" si="0"/>
        <v>1838685.4300000011</v>
      </c>
      <c r="F40" s="46"/>
    </row>
    <row r="41" spans="1:6" s="39" customFormat="1" ht="12">
      <c r="A41" s="43" t="s">
        <v>80</v>
      </c>
      <c r="B41" s="63" t="s">
        <v>67</v>
      </c>
      <c r="C41" s="42">
        <v>23645.07</v>
      </c>
      <c r="D41" s="42"/>
      <c r="E41" s="33">
        <f t="shared" si="0"/>
        <v>1862330.5000000012</v>
      </c>
      <c r="F41" s="46"/>
    </row>
    <row r="42" spans="1:6">
      <c r="A42" s="43">
        <v>42584</v>
      </c>
      <c r="B42" s="19" t="s">
        <v>15</v>
      </c>
      <c r="C42" s="40">
        <v>25200</v>
      </c>
      <c r="D42" s="15"/>
      <c r="E42" s="33">
        <f t="shared" si="0"/>
        <v>1887530.5000000012</v>
      </c>
      <c r="F42" s="48"/>
    </row>
    <row r="43" spans="1:6">
      <c r="A43" s="43">
        <v>42584</v>
      </c>
      <c r="B43" s="19" t="s">
        <v>16</v>
      </c>
      <c r="C43" s="40"/>
      <c r="D43" s="15">
        <v>25200</v>
      </c>
      <c r="E43" s="33">
        <f t="shared" si="0"/>
        <v>1862330.5000000012</v>
      </c>
      <c r="F43" s="48"/>
    </row>
    <row r="44" spans="1:6" s="39" customFormat="1" ht="12">
      <c r="A44" s="43">
        <v>42605</v>
      </c>
      <c r="B44" s="41" t="s">
        <v>87</v>
      </c>
      <c r="C44" s="42"/>
      <c r="D44" s="20">
        <v>10850</v>
      </c>
      <c r="E44" s="33">
        <f t="shared" si="0"/>
        <v>1851480.5000000012</v>
      </c>
      <c r="F44" s="46"/>
    </row>
    <row r="45" spans="1:6">
      <c r="A45" s="43">
        <v>42611</v>
      </c>
      <c r="B45" s="17" t="s">
        <v>43</v>
      </c>
      <c r="C45" s="40">
        <v>1000</v>
      </c>
      <c r="D45" s="15"/>
      <c r="E45" s="33">
        <f t="shared" si="0"/>
        <v>1852480.5000000012</v>
      </c>
      <c r="F45" s="48"/>
    </row>
    <row r="46" spans="1:6">
      <c r="A46" s="43" t="s">
        <v>81</v>
      </c>
      <c r="B46" s="17" t="s">
        <v>20</v>
      </c>
      <c r="C46" s="40">
        <v>22909.66</v>
      </c>
      <c r="D46" s="15"/>
      <c r="E46" s="33">
        <f t="shared" si="0"/>
        <v>1875390.1600000011</v>
      </c>
      <c r="F46" s="48"/>
    </row>
    <row r="47" spans="1:6">
      <c r="A47" s="37">
        <v>42984</v>
      </c>
      <c r="B47" s="19" t="s">
        <v>51</v>
      </c>
      <c r="C47" s="40">
        <v>213500</v>
      </c>
      <c r="D47" s="15"/>
      <c r="E47" s="33">
        <f t="shared" si="0"/>
        <v>2088890.1600000011</v>
      </c>
      <c r="F47" s="46" t="s">
        <v>88</v>
      </c>
    </row>
    <row r="48" spans="1:6">
      <c r="A48" s="37">
        <v>42632</v>
      </c>
      <c r="B48" s="17" t="s">
        <v>44</v>
      </c>
      <c r="C48" s="40">
        <v>2500</v>
      </c>
      <c r="D48" s="15"/>
      <c r="E48" s="33">
        <f t="shared" si="0"/>
        <v>2091390.1600000011</v>
      </c>
      <c r="F48" s="48"/>
    </row>
    <row r="49" spans="1:6">
      <c r="A49" s="37">
        <v>42635</v>
      </c>
      <c r="B49" s="17" t="s">
        <v>45</v>
      </c>
      <c r="C49" s="40">
        <v>2500</v>
      </c>
      <c r="D49" s="15"/>
      <c r="E49" s="33">
        <f t="shared" si="0"/>
        <v>2093890.1600000011</v>
      </c>
      <c r="F49" s="48"/>
    </row>
    <row r="50" spans="1:6">
      <c r="A50" s="37">
        <v>42639</v>
      </c>
      <c r="B50" s="17" t="s">
        <v>46</v>
      </c>
      <c r="C50" s="40">
        <v>2500</v>
      </c>
      <c r="D50" s="15"/>
      <c r="E50" s="33">
        <f t="shared" si="0"/>
        <v>2096390.1600000011</v>
      </c>
      <c r="F50" s="48"/>
    </row>
    <row r="51" spans="1:6">
      <c r="A51" s="37">
        <v>42640</v>
      </c>
      <c r="B51" s="17" t="s">
        <v>52</v>
      </c>
      <c r="C51" s="40">
        <v>2500</v>
      </c>
      <c r="D51" s="15"/>
      <c r="E51" s="33">
        <f t="shared" si="0"/>
        <v>2098890.1600000011</v>
      </c>
      <c r="F51" s="49"/>
    </row>
    <row r="52" spans="1:6" s="65" customFormat="1">
      <c r="A52" s="64" t="s">
        <v>69</v>
      </c>
      <c r="B52" s="19" t="s">
        <v>20</v>
      </c>
      <c r="C52" s="40">
        <v>30316</v>
      </c>
      <c r="D52" s="15"/>
      <c r="E52" s="33">
        <f t="shared" si="0"/>
        <v>2129206.1600000011</v>
      </c>
      <c r="F52" s="46" t="s">
        <v>21</v>
      </c>
    </row>
    <row r="53" spans="1:6" s="39" customFormat="1" ht="12">
      <c r="A53" s="43">
        <v>42657</v>
      </c>
      <c r="B53" s="41" t="s">
        <v>50</v>
      </c>
      <c r="C53" s="42"/>
      <c r="D53" s="20">
        <v>186000</v>
      </c>
      <c r="E53" s="33">
        <f t="shared" si="0"/>
        <v>1943206.1600000011</v>
      </c>
      <c r="F53" s="46" t="s">
        <v>48</v>
      </c>
    </row>
    <row r="54" spans="1:6">
      <c r="A54" s="43">
        <v>42673</v>
      </c>
      <c r="B54" s="24" t="s">
        <v>49</v>
      </c>
      <c r="C54" s="40"/>
      <c r="D54" s="15">
        <v>194000</v>
      </c>
      <c r="E54" s="33">
        <f t="shared" si="0"/>
        <v>1749206.1600000011</v>
      </c>
      <c r="F54" s="46" t="s">
        <v>48</v>
      </c>
    </row>
    <row r="55" spans="1:6">
      <c r="A55" s="43" t="s">
        <v>68</v>
      </c>
      <c r="B55" s="24" t="s">
        <v>67</v>
      </c>
      <c r="C55" s="40">
        <v>27.16</v>
      </c>
      <c r="D55" s="15"/>
      <c r="E55" s="33">
        <f t="shared" si="0"/>
        <v>1749233.320000001</v>
      </c>
      <c r="F55" s="48"/>
    </row>
    <row r="56" spans="1:6">
      <c r="A56" s="43">
        <v>43041</v>
      </c>
      <c r="B56" s="24" t="s">
        <v>73</v>
      </c>
      <c r="C56" s="40"/>
      <c r="D56" s="15">
        <v>9228</v>
      </c>
      <c r="E56" s="33">
        <f t="shared" si="0"/>
        <v>1740005.320000001</v>
      </c>
      <c r="F56" s="46" t="s">
        <v>48</v>
      </c>
    </row>
    <row r="57" spans="1:6" ht="15" customHeight="1">
      <c r="A57" s="22">
        <v>42684</v>
      </c>
      <c r="B57" s="17" t="s">
        <v>53</v>
      </c>
      <c r="C57" s="40"/>
      <c r="D57" s="15">
        <v>40000</v>
      </c>
      <c r="E57" s="33">
        <f t="shared" si="0"/>
        <v>1700005.320000001</v>
      </c>
      <c r="F57" s="48" t="s">
        <v>88</v>
      </c>
    </row>
    <row r="58" spans="1:6">
      <c r="A58" s="22">
        <v>42684</v>
      </c>
      <c r="B58" s="17" t="s">
        <v>54</v>
      </c>
      <c r="C58" s="40"/>
      <c r="D58" s="15">
        <v>4000</v>
      </c>
      <c r="E58" s="33">
        <f t="shared" si="0"/>
        <v>1696005.320000001</v>
      </c>
      <c r="F58" s="48" t="s">
        <v>88</v>
      </c>
    </row>
    <row r="59" spans="1:6">
      <c r="A59" s="22">
        <v>42688</v>
      </c>
      <c r="B59" s="17" t="s">
        <v>55</v>
      </c>
      <c r="C59" s="40"/>
      <c r="D59" s="15">
        <v>17000</v>
      </c>
      <c r="E59" s="33">
        <f t="shared" si="0"/>
        <v>1679005.320000001</v>
      </c>
      <c r="F59" s="48"/>
    </row>
    <row r="60" spans="1:6">
      <c r="A60" s="22">
        <v>42690</v>
      </c>
      <c r="B60" s="17" t="s">
        <v>56</v>
      </c>
      <c r="C60" s="40"/>
      <c r="D60" s="15">
        <v>31500</v>
      </c>
      <c r="E60" s="33">
        <f t="shared" si="0"/>
        <v>1647505.320000001</v>
      </c>
      <c r="F60" s="48"/>
    </row>
    <row r="61" spans="1:6">
      <c r="A61" s="22">
        <v>42690</v>
      </c>
      <c r="B61" s="17" t="s">
        <v>57</v>
      </c>
      <c r="C61" s="40"/>
      <c r="D61" s="15">
        <v>60000</v>
      </c>
      <c r="E61" s="33">
        <f t="shared" si="0"/>
        <v>1587505.320000001</v>
      </c>
      <c r="F61" s="48"/>
    </row>
    <row r="62" spans="1:6">
      <c r="A62" s="22">
        <v>42691</v>
      </c>
      <c r="B62" s="17" t="s">
        <v>58</v>
      </c>
      <c r="C62" s="40"/>
      <c r="D62" s="15">
        <v>11000</v>
      </c>
      <c r="E62" s="33">
        <f t="shared" si="0"/>
        <v>1576505.320000001</v>
      </c>
      <c r="F62" s="48"/>
    </row>
    <row r="63" spans="1:6">
      <c r="A63" s="22">
        <v>42691</v>
      </c>
      <c r="B63" s="17" t="s">
        <v>59</v>
      </c>
      <c r="C63" s="40"/>
      <c r="D63" s="15">
        <v>74000</v>
      </c>
      <c r="E63" s="33">
        <f t="shared" si="0"/>
        <v>1502505.320000001</v>
      </c>
      <c r="F63" s="48"/>
    </row>
    <row r="64" spans="1:6">
      <c r="A64" s="22">
        <v>42692</v>
      </c>
      <c r="B64" s="17" t="s">
        <v>60</v>
      </c>
      <c r="C64" s="18"/>
      <c r="D64" s="15">
        <v>18500</v>
      </c>
      <c r="E64" s="33">
        <f t="shared" si="0"/>
        <v>1484005.320000001</v>
      </c>
      <c r="F64" s="49"/>
    </row>
    <row r="65" spans="1:6">
      <c r="A65" s="22">
        <v>42696</v>
      </c>
      <c r="B65" s="19" t="s">
        <v>61</v>
      </c>
      <c r="C65" s="40"/>
      <c r="D65" s="15">
        <v>2500</v>
      </c>
      <c r="E65" s="33">
        <f t="shared" si="0"/>
        <v>1481505.320000001</v>
      </c>
      <c r="F65" s="48"/>
    </row>
    <row r="66" spans="1:6">
      <c r="A66" s="37">
        <v>42699</v>
      </c>
      <c r="B66" s="19" t="s">
        <v>62</v>
      </c>
      <c r="C66" s="60"/>
      <c r="D66" s="15">
        <v>3958.45</v>
      </c>
      <c r="E66" s="33">
        <f t="shared" si="0"/>
        <v>1477546.870000001</v>
      </c>
      <c r="F66" s="48"/>
    </row>
    <row r="67" spans="1:6">
      <c r="A67" s="37" t="s">
        <v>70</v>
      </c>
      <c r="B67" s="19" t="s">
        <v>67</v>
      </c>
      <c r="C67" s="60">
        <v>55962.07</v>
      </c>
      <c r="D67" s="15"/>
      <c r="E67" s="33">
        <f t="shared" si="0"/>
        <v>1533508.9400000011</v>
      </c>
      <c r="F67" s="48"/>
    </row>
    <row r="68" spans="1:6" ht="24">
      <c r="A68" s="37">
        <v>42710</v>
      </c>
      <c r="B68" s="17" t="s">
        <v>89</v>
      </c>
      <c r="C68" s="60">
        <v>110000</v>
      </c>
      <c r="D68" s="15"/>
      <c r="E68" s="33">
        <f t="shared" si="0"/>
        <v>1643508.9400000011</v>
      </c>
      <c r="F68" s="48" t="s">
        <v>99</v>
      </c>
    </row>
    <row r="69" spans="1:6" ht="24">
      <c r="A69" s="37">
        <v>42710</v>
      </c>
      <c r="B69" s="19" t="s">
        <v>66</v>
      </c>
      <c r="C69" s="60">
        <v>15000</v>
      </c>
      <c r="D69" s="15"/>
      <c r="E69" s="33">
        <f t="shared" si="0"/>
        <v>1658508.9400000011</v>
      </c>
      <c r="F69" s="48" t="s">
        <v>90</v>
      </c>
    </row>
    <row r="70" spans="1:6">
      <c r="A70" s="37">
        <v>42711</v>
      </c>
      <c r="B70" s="19" t="s">
        <v>64</v>
      </c>
      <c r="C70" s="60">
        <v>394548</v>
      </c>
      <c r="D70" s="15"/>
      <c r="E70" s="33">
        <f t="shared" si="0"/>
        <v>2053056.9400000011</v>
      </c>
      <c r="F70" s="48" t="s">
        <v>90</v>
      </c>
    </row>
    <row r="71" spans="1:6">
      <c r="A71" s="22">
        <v>42723</v>
      </c>
      <c r="B71" s="17" t="s">
        <v>65</v>
      </c>
      <c r="C71" s="18"/>
      <c r="D71" s="15">
        <v>33000</v>
      </c>
      <c r="E71" s="33">
        <f t="shared" si="0"/>
        <v>2020056.9400000011</v>
      </c>
      <c r="F71" s="48" t="s">
        <v>90</v>
      </c>
    </row>
    <row r="72" spans="1:6">
      <c r="A72" s="22">
        <v>42716</v>
      </c>
      <c r="B72" s="17" t="s">
        <v>63</v>
      </c>
      <c r="C72" s="18"/>
      <c r="D72" s="15">
        <v>9609.0499999999993</v>
      </c>
      <c r="E72" s="33">
        <f t="shared" si="0"/>
        <v>2010447.8900000011</v>
      </c>
      <c r="F72" s="48"/>
    </row>
    <row r="73" spans="1:6" ht="24">
      <c r="A73" s="61">
        <v>43097</v>
      </c>
      <c r="B73" s="62" t="s">
        <v>82</v>
      </c>
      <c r="C73" s="40">
        <v>41620.559999999998</v>
      </c>
      <c r="D73" s="15"/>
      <c r="E73" s="33">
        <f t="shared" si="0"/>
        <v>2052068.4500000011</v>
      </c>
      <c r="F73" s="36" t="s">
        <v>35</v>
      </c>
    </row>
    <row r="74" spans="1:6">
      <c r="A74" s="61" t="s">
        <v>71</v>
      </c>
      <c r="B74" s="24" t="s">
        <v>67</v>
      </c>
      <c r="C74" s="40">
        <v>20331.43</v>
      </c>
      <c r="D74" s="15"/>
      <c r="E74" s="33">
        <f t="shared" si="0"/>
        <v>2072399.8800000011</v>
      </c>
      <c r="F74" s="46" t="s">
        <v>21</v>
      </c>
    </row>
    <row r="75" spans="1:6" s="21" customFormat="1" ht="12">
      <c r="A75" s="51"/>
      <c r="B75" s="59" t="s">
        <v>39</v>
      </c>
      <c r="C75" s="52">
        <f>SUM(C5:C74)</f>
        <v>3056389.25</v>
      </c>
      <c r="D75" s="52">
        <f>SUM(D5:D74)</f>
        <v>5624079.4899999993</v>
      </c>
      <c r="E75" s="53"/>
      <c r="F75" s="54"/>
    </row>
    <row r="76" spans="1:6">
      <c r="A76" s="55"/>
      <c r="B76" s="11" t="s">
        <v>40</v>
      </c>
      <c r="C76" s="56">
        <f>C4+C75</f>
        <v>16487334.300000001</v>
      </c>
      <c r="D76" s="56">
        <f>D4+D75</f>
        <v>14414934.419999998</v>
      </c>
      <c r="E76" s="57">
        <f>C76-D76</f>
        <v>2072399.8800000027</v>
      </c>
      <c r="F76" s="58"/>
    </row>
    <row r="77" spans="1:6">
      <c r="A77" s="66" t="s">
        <v>83</v>
      </c>
      <c r="B77" s="24" t="s">
        <v>84</v>
      </c>
      <c r="C77" s="23"/>
      <c r="D77" s="15"/>
      <c r="E77" s="16"/>
      <c r="F77" s="48"/>
    </row>
    <row r="78" spans="1:6">
      <c r="A78" s="26"/>
      <c r="B78" s="24" t="s">
        <v>85</v>
      </c>
      <c r="C78" s="23"/>
      <c r="D78" s="15"/>
      <c r="E78" s="16"/>
      <c r="F78" s="48"/>
    </row>
    <row r="79" spans="1:6">
      <c r="A79" s="26"/>
      <c r="B79" s="24"/>
      <c r="C79" s="23"/>
      <c r="D79" s="15"/>
      <c r="E79" s="16"/>
      <c r="F79" s="48"/>
    </row>
    <row r="80" spans="1:6">
      <c r="A80" s="26"/>
      <c r="B80" s="24"/>
      <c r="C80" s="23"/>
      <c r="D80" s="15"/>
      <c r="E80" s="16"/>
      <c r="F80" s="48"/>
    </row>
    <row r="81" spans="1:6">
      <c r="A81" s="26"/>
      <c r="B81" s="24"/>
      <c r="C81" s="23"/>
      <c r="D81" s="15"/>
      <c r="E81" s="16"/>
      <c r="F81" s="48"/>
    </row>
    <row r="82" spans="1:6">
      <c r="A82" s="26"/>
      <c r="B82" s="24"/>
      <c r="C82" s="23"/>
      <c r="D82" s="15"/>
      <c r="E82" s="16"/>
      <c r="F82" s="48"/>
    </row>
    <row r="83" spans="1:6">
      <c r="A83" s="26"/>
      <c r="B83" s="24"/>
      <c r="C83" s="23"/>
      <c r="D83" s="15"/>
      <c r="E83" s="16"/>
      <c r="F83" s="48"/>
    </row>
    <row r="84" spans="1:6">
      <c r="A84" s="26"/>
      <c r="B84" s="24"/>
      <c r="C84" s="23"/>
      <c r="D84" s="15"/>
      <c r="E84" s="16"/>
      <c r="F84" s="49"/>
    </row>
    <row r="85" spans="1:6">
      <c r="A85" s="26"/>
      <c r="B85" s="24"/>
      <c r="C85" s="23"/>
      <c r="D85" s="15"/>
      <c r="E85" s="16"/>
      <c r="F85" s="48"/>
    </row>
    <row r="86" spans="1:6">
      <c r="A86" s="26"/>
      <c r="B86" s="24"/>
      <c r="C86" s="23"/>
      <c r="D86" s="15"/>
      <c r="E86" s="16"/>
      <c r="F86" s="48"/>
    </row>
    <row r="87" spans="1:6">
      <c r="A87" s="26"/>
      <c r="B87" s="24"/>
      <c r="C87" s="23"/>
      <c r="D87" s="15"/>
      <c r="E87" s="16"/>
      <c r="F87" s="48"/>
    </row>
    <row r="88" spans="1:6">
      <c r="A88" s="26"/>
      <c r="B88" s="24"/>
      <c r="C88" s="23"/>
      <c r="D88" s="15"/>
      <c r="E88" s="16"/>
      <c r="F88" s="48"/>
    </row>
    <row r="89" spans="1:6">
      <c r="A89" s="26"/>
      <c r="B89" s="24"/>
      <c r="C89" s="23"/>
      <c r="D89" s="15"/>
      <c r="E89" s="16"/>
      <c r="F89" s="48"/>
    </row>
    <row r="90" spans="1:6">
      <c r="A90" s="26"/>
      <c r="B90" s="24"/>
      <c r="C90" s="23"/>
      <c r="D90" s="15"/>
      <c r="E90" s="16"/>
      <c r="F90" s="48"/>
    </row>
    <row r="91" spans="1:6">
      <c r="A91" s="26"/>
      <c r="B91" s="24"/>
      <c r="C91" s="23"/>
      <c r="D91" s="15"/>
      <c r="E91" s="16"/>
      <c r="F91" s="48"/>
    </row>
    <row r="92" spans="1:6">
      <c r="A92" s="26"/>
      <c r="B92" s="24"/>
      <c r="C92" s="23"/>
      <c r="D92" s="15"/>
      <c r="E92" s="16"/>
      <c r="F92" s="48"/>
    </row>
    <row r="93" spans="1:6">
      <c r="A93" s="26"/>
      <c r="B93" s="24"/>
      <c r="C93" s="23"/>
      <c r="D93" s="15"/>
      <c r="E93" s="16"/>
      <c r="F93" s="48"/>
    </row>
    <row r="94" spans="1:6">
      <c r="A94" s="26"/>
      <c r="B94" s="24"/>
      <c r="C94" s="23"/>
      <c r="D94" s="15"/>
      <c r="E94" s="16"/>
      <c r="F94" s="48"/>
    </row>
    <row r="95" spans="1:6">
      <c r="A95" s="26"/>
      <c r="B95" s="24"/>
      <c r="C95" s="23"/>
      <c r="D95" s="15"/>
      <c r="E95" s="16"/>
      <c r="F95" s="48"/>
    </row>
    <row r="96" spans="1:6">
      <c r="A96" s="26"/>
      <c r="B96" s="24"/>
      <c r="C96" s="23"/>
      <c r="D96" s="15"/>
      <c r="E96" s="16"/>
      <c r="F96" s="48"/>
    </row>
    <row r="97" spans="1:6">
      <c r="A97" s="26"/>
      <c r="B97" s="24"/>
      <c r="C97" s="23"/>
      <c r="D97" s="15"/>
      <c r="E97" s="16"/>
      <c r="F97" s="48"/>
    </row>
    <row r="98" spans="1:6">
      <c r="A98" s="26"/>
      <c r="B98" s="24"/>
      <c r="C98" s="23"/>
      <c r="D98" s="15"/>
      <c r="E98" s="16"/>
      <c r="F98" s="48"/>
    </row>
    <row r="99" spans="1:6">
      <c r="A99" s="26"/>
      <c r="B99" s="24"/>
      <c r="C99" s="23"/>
      <c r="D99" s="15"/>
      <c r="E99" s="16"/>
      <c r="F99" s="48"/>
    </row>
    <row r="100" spans="1:6">
      <c r="A100" s="26"/>
      <c r="B100" s="24"/>
      <c r="C100" s="23"/>
      <c r="D100" s="15"/>
      <c r="E100" s="16"/>
      <c r="F100" s="48"/>
    </row>
    <row r="101" spans="1:6">
      <c r="A101" s="26"/>
      <c r="B101" s="24"/>
      <c r="C101" s="23"/>
      <c r="D101" s="15"/>
      <c r="E101" s="16"/>
      <c r="F101" s="48"/>
    </row>
    <row r="102" spans="1:6">
      <c r="A102" s="26"/>
      <c r="B102" s="24"/>
      <c r="C102" s="23"/>
      <c r="D102" s="15"/>
      <c r="E102" s="16"/>
      <c r="F102" s="48"/>
    </row>
    <row r="103" spans="1:6">
      <c r="A103" s="26"/>
      <c r="B103" s="24"/>
      <c r="C103" s="23"/>
      <c r="D103" s="15"/>
      <c r="E103" s="16"/>
      <c r="F103" s="48"/>
    </row>
    <row r="104" spans="1:6">
      <c r="A104" s="26"/>
      <c r="B104" s="24"/>
      <c r="C104" s="23"/>
      <c r="D104" s="15"/>
      <c r="E104" s="16"/>
      <c r="F104" s="48"/>
    </row>
    <row r="105" spans="1:6">
      <c r="A105" s="26"/>
      <c r="B105" s="24"/>
      <c r="C105" s="23"/>
      <c r="D105" s="15"/>
      <c r="E105" s="16"/>
      <c r="F105" s="48"/>
    </row>
    <row r="106" spans="1:6">
      <c r="A106" s="26"/>
      <c r="B106" s="24"/>
      <c r="C106" s="23"/>
      <c r="D106" s="15"/>
      <c r="E106" s="16"/>
      <c r="F106" s="48"/>
    </row>
    <row r="107" spans="1:6">
      <c r="A107" s="26"/>
      <c r="B107" s="24"/>
      <c r="C107" s="23"/>
      <c r="D107" s="15"/>
      <c r="E107" s="16"/>
      <c r="F107" s="48"/>
    </row>
    <row r="108" spans="1:6">
      <c r="A108" s="26"/>
      <c r="B108" s="24"/>
      <c r="C108" s="23"/>
      <c r="D108" s="15"/>
      <c r="E108" s="16"/>
      <c r="F108" s="48"/>
    </row>
    <row r="109" spans="1:6">
      <c r="A109" s="26"/>
      <c r="B109" s="24"/>
      <c r="C109" s="23"/>
      <c r="D109" s="15"/>
      <c r="E109" s="16"/>
      <c r="F109" s="48"/>
    </row>
    <row r="110" spans="1:6">
      <c r="A110" s="26"/>
      <c r="B110" s="24"/>
      <c r="C110" s="23"/>
      <c r="D110" s="15"/>
      <c r="E110" s="16"/>
      <c r="F110" s="48"/>
    </row>
    <row r="111" spans="1:6">
      <c r="A111" s="26"/>
      <c r="B111" s="24"/>
      <c r="C111" s="23"/>
      <c r="D111" s="15"/>
      <c r="E111" s="16"/>
      <c r="F111" s="48"/>
    </row>
    <row r="112" spans="1:6">
      <c r="A112" s="26"/>
      <c r="B112" s="24"/>
      <c r="C112" s="23"/>
      <c r="D112" s="15"/>
      <c r="E112" s="16"/>
      <c r="F112" s="48"/>
    </row>
    <row r="113" spans="1:6">
      <c r="A113" s="26"/>
      <c r="B113" s="24"/>
      <c r="C113" s="23"/>
      <c r="D113" s="15"/>
      <c r="E113" s="16"/>
      <c r="F113" s="48"/>
    </row>
    <row r="114" spans="1:6">
      <c r="A114" s="26"/>
      <c r="B114" s="24"/>
      <c r="C114" s="23"/>
      <c r="D114" s="15"/>
      <c r="E114" s="16"/>
      <c r="F114" s="48"/>
    </row>
    <row r="115" spans="1:6">
      <c r="A115" s="26"/>
      <c r="B115" s="24"/>
      <c r="C115" s="23"/>
      <c r="D115" s="15"/>
      <c r="E115" s="16"/>
      <c r="F115" s="48"/>
    </row>
    <row r="116" spans="1:6">
      <c r="A116" s="26"/>
      <c r="B116" s="24"/>
      <c r="C116" s="23"/>
      <c r="D116" s="15"/>
      <c r="E116" s="16"/>
      <c r="F116" s="48"/>
    </row>
    <row r="117" spans="1:6">
      <c r="A117" s="26"/>
      <c r="B117" s="24"/>
      <c r="C117" s="23"/>
      <c r="D117" s="15"/>
      <c r="E117" s="16"/>
      <c r="F117" s="48"/>
    </row>
    <row r="118" spans="1:6">
      <c r="A118" s="26"/>
      <c r="B118" s="24"/>
      <c r="C118" s="23"/>
      <c r="D118" s="15"/>
      <c r="E118" s="16"/>
      <c r="F118" s="48"/>
    </row>
    <row r="119" spans="1:6">
      <c r="A119" s="26"/>
      <c r="B119" s="24"/>
      <c r="C119" s="23"/>
      <c r="D119" s="15"/>
      <c r="E119" s="16"/>
      <c r="F119" s="48"/>
    </row>
    <row r="120" spans="1:6">
      <c r="A120" s="26"/>
      <c r="B120" s="24"/>
      <c r="C120" s="23"/>
      <c r="D120" s="15"/>
      <c r="E120" s="16"/>
      <c r="F120" s="48"/>
    </row>
    <row r="121" spans="1:6">
      <c r="A121" s="26"/>
      <c r="B121" s="24"/>
      <c r="C121" s="23"/>
      <c r="D121" s="15"/>
      <c r="E121" s="16"/>
      <c r="F121" s="48"/>
    </row>
    <row r="122" spans="1:6">
      <c r="A122" s="26"/>
      <c r="B122" s="24"/>
      <c r="C122" s="23"/>
      <c r="D122" s="15"/>
      <c r="E122" s="16"/>
      <c r="F122" s="48"/>
    </row>
    <row r="123" spans="1:6">
      <c r="A123" s="26"/>
      <c r="B123" s="24"/>
      <c r="C123" s="23"/>
      <c r="D123" s="15"/>
      <c r="E123" s="16"/>
      <c r="F123" s="48"/>
    </row>
    <row r="124" spans="1:6">
      <c r="A124" s="26"/>
      <c r="B124" s="24"/>
      <c r="C124" s="23"/>
      <c r="D124" s="15"/>
      <c r="E124" s="16"/>
      <c r="F124" s="48"/>
    </row>
    <row r="125" spans="1:6">
      <c r="A125" s="26"/>
      <c r="B125" s="24"/>
      <c r="C125" s="23"/>
      <c r="D125" s="15"/>
      <c r="E125" s="16"/>
      <c r="F125" s="48"/>
    </row>
    <row r="126" spans="1:6">
      <c r="A126" s="26"/>
      <c r="B126" s="24"/>
      <c r="C126" s="23"/>
      <c r="D126" s="15"/>
      <c r="E126" s="16"/>
      <c r="F126" s="48"/>
    </row>
    <row r="127" spans="1:6">
      <c r="A127" s="26"/>
      <c r="B127" s="24"/>
      <c r="C127" s="23"/>
      <c r="D127" s="15"/>
      <c r="E127" s="16"/>
      <c r="F127" s="48"/>
    </row>
    <row r="128" spans="1:6">
      <c r="A128" s="26"/>
      <c r="B128" s="24"/>
      <c r="C128" s="23"/>
      <c r="D128" s="15"/>
      <c r="E128" s="16"/>
      <c r="F128" s="48"/>
    </row>
    <row r="129" spans="1:6">
      <c r="A129" s="26"/>
      <c r="B129" s="24"/>
      <c r="C129" s="23"/>
      <c r="D129" s="15"/>
      <c r="E129" s="16"/>
      <c r="F129" s="48"/>
    </row>
    <row r="130" spans="1:6">
      <c r="A130" s="26"/>
      <c r="B130" s="24"/>
      <c r="C130" s="23"/>
      <c r="D130" s="15"/>
      <c r="E130" s="16"/>
      <c r="F130" s="48"/>
    </row>
    <row r="131" spans="1:6">
      <c r="A131" s="26"/>
      <c r="B131" s="24"/>
      <c r="C131" s="23"/>
      <c r="D131" s="15"/>
      <c r="E131" s="16"/>
      <c r="F131" s="48"/>
    </row>
    <row r="132" spans="1:6">
      <c r="A132" s="26"/>
      <c r="B132" s="24"/>
      <c r="C132" s="23"/>
      <c r="D132" s="15"/>
      <c r="E132" s="16"/>
      <c r="F132" s="48"/>
    </row>
    <row r="133" spans="1:6">
      <c r="A133" s="26"/>
      <c r="B133" s="24"/>
      <c r="C133" s="23"/>
      <c r="D133" s="15"/>
      <c r="E133" s="16"/>
      <c r="F133" s="48"/>
    </row>
    <row r="134" spans="1:6">
      <c r="A134" s="26"/>
      <c r="B134" s="24"/>
      <c r="C134" s="23"/>
      <c r="D134" s="15"/>
      <c r="E134" s="16"/>
      <c r="F134" s="48"/>
    </row>
    <row r="135" spans="1:6">
      <c r="A135" s="26"/>
      <c r="B135" s="24"/>
      <c r="C135" s="23"/>
      <c r="D135" s="15"/>
      <c r="E135" s="16"/>
      <c r="F135" s="48"/>
    </row>
    <row r="136" spans="1:6">
      <c r="A136" s="26"/>
      <c r="B136" s="24"/>
      <c r="C136" s="23"/>
      <c r="D136" s="15"/>
      <c r="E136" s="16"/>
      <c r="F136" s="48"/>
    </row>
    <row r="137" spans="1:6">
      <c r="A137" s="26"/>
      <c r="B137" s="24"/>
      <c r="C137" s="23"/>
      <c r="D137" s="15"/>
      <c r="E137" s="16"/>
      <c r="F137" s="48"/>
    </row>
    <row r="138" spans="1:6">
      <c r="A138" s="26"/>
      <c r="B138" s="24"/>
      <c r="C138" s="23"/>
      <c r="D138" s="15"/>
      <c r="E138" s="16"/>
      <c r="F138" s="48"/>
    </row>
    <row r="139" spans="1:6">
      <c r="A139" s="26"/>
      <c r="B139" s="24"/>
      <c r="C139" s="23"/>
      <c r="D139" s="15"/>
      <c r="E139" s="16"/>
      <c r="F139" s="48"/>
    </row>
    <row r="140" spans="1:6">
      <c r="A140" s="26"/>
      <c r="B140" s="24"/>
      <c r="C140" s="23"/>
      <c r="D140" s="15"/>
      <c r="E140" s="16"/>
      <c r="F140" s="48"/>
    </row>
    <row r="141" spans="1:6">
      <c r="A141" s="26"/>
      <c r="B141" s="24"/>
      <c r="C141" s="23"/>
      <c r="D141" s="15"/>
      <c r="E141" s="16"/>
      <c r="F141" s="48"/>
    </row>
    <row r="142" spans="1:6">
      <c r="A142" s="26"/>
      <c r="B142" s="24"/>
      <c r="C142" s="23"/>
      <c r="D142" s="15"/>
      <c r="E142" s="16"/>
      <c r="F142" s="48"/>
    </row>
    <row r="143" spans="1:6">
      <c r="A143" s="26"/>
      <c r="B143" s="24"/>
      <c r="C143" s="23"/>
      <c r="D143" s="15"/>
      <c r="E143" s="16"/>
      <c r="F143" s="48"/>
    </row>
    <row r="144" spans="1:6">
      <c r="A144" s="26"/>
      <c r="B144" s="24"/>
      <c r="C144" s="23"/>
      <c r="D144" s="15"/>
      <c r="E144" s="16"/>
      <c r="F144" s="48"/>
    </row>
    <row r="145" spans="1:6">
      <c r="A145" s="26"/>
      <c r="B145" s="24"/>
      <c r="C145" s="23"/>
      <c r="D145" s="15"/>
      <c r="E145" s="16"/>
      <c r="F145" s="48"/>
    </row>
    <row r="146" spans="1:6">
      <c r="A146" s="26"/>
      <c r="B146" s="24"/>
      <c r="C146" s="23"/>
      <c r="D146" s="15"/>
      <c r="E146" s="16"/>
      <c r="F146" s="48"/>
    </row>
    <row r="147" spans="1:6">
      <c r="A147" s="26"/>
      <c r="B147" s="24"/>
      <c r="C147" s="23"/>
      <c r="D147" s="15"/>
      <c r="E147" s="16"/>
      <c r="F147" s="48"/>
    </row>
    <row r="148" spans="1:6">
      <c r="A148" s="26"/>
      <c r="B148" s="24"/>
      <c r="C148" s="23"/>
      <c r="D148" s="15"/>
      <c r="E148" s="16"/>
      <c r="F148" s="48"/>
    </row>
    <row r="149" spans="1:6">
      <c r="A149" s="26"/>
      <c r="B149" s="24"/>
      <c r="C149" s="23"/>
      <c r="D149" s="15"/>
      <c r="E149" s="16"/>
      <c r="F149" s="48"/>
    </row>
    <row r="150" spans="1:6">
      <c r="A150" s="26"/>
      <c r="B150" s="24"/>
      <c r="C150" s="23"/>
      <c r="D150" s="15"/>
      <c r="E150" s="16"/>
      <c r="F150" s="48"/>
    </row>
    <row r="151" spans="1:6">
      <c r="A151" s="26"/>
      <c r="B151" s="24"/>
      <c r="C151" s="23"/>
      <c r="D151" s="15"/>
      <c r="E151" s="16"/>
      <c r="F151" s="48"/>
    </row>
    <row r="152" spans="1:6">
      <c r="A152" s="26"/>
      <c r="B152" s="24"/>
      <c r="C152" s="23"/>
      <c r="D152" s="15"/>
      <c r="E152" s="16"/>
      <c r="F152" s="48"/>
    </row>
    <row r="153" spans="1:6">
      <c r="A153" s="26"/>
      <c r="B153" s="24"/>
      <c r="C153" s="23"/>
      <c r="D153" s="15"/>
      <c r="E153" s="16"/>
      <c r="F153" s="48"/>
    </row>
    <row r="154" spans="1:6">
      <c r="A154" s="26"/>
      <c r="B154" s="24"/>
      <c r="C154" s="23"/>
      <c r="D154" s="15"/>
      <c r="E154" s="16"/>
      <c r="F154" s="48"/>
    </row>
    <row r="155" spans="1:6">
      <c r="A155" s="26"/>
      <c r="B155" s="24"/>
      <c r="C155" s="23"/>
      <c r="D155" s="15"/>
      <c r="E155" s="16"/>
      <c r="F155" s="48"/>
    </row>
    <row r="156" spans="1:6">
      <c r="A156" s="26"/>
      <c r="B156" s="24"/>
      <c r="C156" s="23"/>
      <c r="D156" s="15"/>
      <c r="E156" s="16"/>
      <c r="F156" s="48"/>
    </row>
    <row r="157" spans="1:6">
      <c r="A157" s="26"/>
      <c r="B157" s="24"/>
      <c r="C157" s="23"/>
      <c r="D157" s="15"/>
      <c r="E157" s="16"/>
      <c r="F157" s="48"/>
    </row>
    <row r="158" spans="1:6">
      <c r="A158" s="26"/>
      <c r="B158" s="24"/>
      <c r="C158" s="23"/>
      <c r="D158" s="15"/>
      <c r="E158" s="16"/>
      <c r="F158" s="48"/>
    </row>
    <row r="159" spans="1:6">
      <c r="A159" s="26"/>
      <c r="B159" s="24"/>
      <c r="C159" s="23"/>
      <c r="D159" s="15"/>
      <c r="E159" s="16"/>
      <c r="F159" s="48"/>
    </row>
    <row r="160" spans="1:6">
      <c r="A160" s="26"/>
      <c r="B160" s="24"/>
      <c r="C160" s="23"/>
      <c r="D160" s="15"/>
      <c r="E160" s="16"/>
      <c r="F160" s="48"/>
    </row>
    <row r="161" spans="1:6">
      <c r="A161" s="26"/>
      <c r="B161" s="24"/>
      <c r="C161" s="23"/>
      <c r="D161" s="15"/>
      <c r="E161" s="16"/>
      <c r="F161" s="48"/>
    </row>
    <row r="162" spans="1:6">
      <c r="A162" s="26"/>
      <c r="B162" s="24"/>
      <c r="C162" s="23"/>
      <c r="D162" s="15"/>
      <c r="E162" s="16"/>
      <c r="F162" s="48"/>
    </row>
    <row r="163" spans="1:6">
      <c r="A163" s="26"/>
      <c r="B163" s="24"/>
      <c r="C163" s="23"/>
      <c r="D163" s="15"/>
      <c r="E163" s="16"/>
      <c r="F163" s="48"/>
    </row>
    <row r="164" spans="1:6">
      <c r="A164" s="26"/>
      <c r="B164" s="24"/>
      <c r="C164" s="23"/>
      <c r="D164" s="15"/>
      <c r="E164" s="16"/>
      <c r="F164" s="48"/>
    </row>
    <row r="165" spans="1:6">
      <c r="A165" s="26"/>
      <c r="B165" s="24"/>
      <c r="C165" s="23"/>
      <c r="D165" s="15"/>
      <c r="E165" s="16"/>
      <c r="F165" s="48"/>
    </row>
    <row r="166" spans="1:6">
      <c r="A166" s="26"/>
      <c r="B166" s="24"/>
      <c r="C166" s="23"/>
      <c r="D166" s="15"/>
      <c r="E166" s="16"/>
      <c r="F166" s="48"/>
    </row>
    <row r="167" spans="1:6">
      <c r="A167" s="26"/>
      <c r="B167" s="24"/>
      <c r="C167" s="23"/>
      <c r="D167" s="15"/>
      <c r="E167" s="16"/>
      <c r="F167" s="48"/>
    </row>
    <row r="168" spans="1:6">
      <c r="A168" s="26"/>
      <c r="B168" s="24"/>
      <c r="C168" s="23"/>
      <c r="D168" s="15"/>
      <c r="E168" s="16"/>
      <c r="F168" s="48"/>
    </row>
    <row r="169" spans="1:6">
      <c r="A169" s="26"/>
      <c r="B169" s="24"/>
      <c r="C169" s="23"/>
      <c r="D169" s="15"/>
      <c r="E169" s="16"/>
      <c r="F169" s="48"/>
    </row>
    <row r="170" spans="1:6">
      <c r="A170" s="26"/>
      <c r="B170" s="24"/>
      <c r="C170" s="23"/>
      <c r="D170" s="15"/>
      <c r="E170" s="16"/>
      <c r="F170" s="48"/>
    </row>
    <row r="171" spans="1:6">
      <c r="A171" s="26"/>
      <c r="B171" s="24"/>
      <c r="C171" s="23"/>
      <c r="D171" s="15"/>
      <c r="E171" s="16"/>
      <c r="F171" s="48"/>
    </row>
    <row r="172" spans="1:6">
      <c r="A172" s="26"/>
      <c r="B172" s="24"/>
      <c r="C172" s="23"/>
      <c r="D172" s="15"/>
      <c r="E172" s="16"/>
      <c r="F172" s="48"/>
    </row>
    <row r="173" spans="1:6">
      <c r="A173" s="26"/>
      <c r="B173" s="24"/>
      <c r="C173" s="23"/>
      <c r="D173" s="15"/>
      <c r="E173" s="16"/>
      <c r="F173" s="48"/>
    </row>
    <row r="174" spans="1:6">
      <c r="A174" s="26"/>
      <c r="B174" s="24"/>
      <c r="C174" s="23"/>
      <c r="D174" s="15"/>
      <c r="E174" s="16"/>
      <c r="F174" s="48"/>
    </row>
    <row r="175" spans="1:6">
      <c r="A175" s="26"/>
      <c r="B175" s="24"/>
      <c r="C175" s="23"/>
      <c r="D175" s="15"/>
      <c r="E175" s="16"/>
      <c r="F175" s="48"/>
    </row>
    <row r="176" spans="1:6">
      <c r="A176" s="26"/>
      <c r="B176" s="24"/>
      <c r="C176" s="23"/>
      <c r="D176" s="15"/>
      <c r="E176" s="16"/>
      <c r="F176" s="48"/>
    </row>
    <row r="177" spans="1:6">
      <c r="A177" s="26"/>
      <c r="B177" s="24"/>
      <c r="C177" s="23"/>
      <c r="D177" s="15"/>
      <c r="E177" s="16"/>
      <c r="F177" s="48"/>
    </row>
    <row r="178" spans="1:6">
      <c r="A178" s="26"/>
      <c r="B178" s="24"/>
      <c r="C178" s="23"/>
      <c r="D178" s="15"/>
      <c r="E178" s="16"/>
      <c r="F178" s="48"/>
    </row>
    <row r="179" spans="1:6">
      <c r="A179" s="26"/>
      <c r="B179" s="24"/>
      <c r="C179" s="23"/>
      <c r="D179" s="15"/>
      <c r="E179" s="16"/>
      <c r="F179" s="48"/>
    </row>
    <row r="180" spans="1:6">
      <c r="A180" s="26"/>
      <c r="B180" s="24"/>
      <c r="C180" s="23"/>
      <c r="D180" s="15"/>
      <c r="E180" s="16"/>
      <c r="F180" s="48"/>
    </row>
    <row r="181" spans="1:6">
      <c r="A181" s="26"/>
      <c r="B181" s="24"/>
      <c r="C181" s="23"/>
      <c r="D181" s="15"/>
      <c r="E181" s="16"/>
      <c r="F181" s="48"/>
    </row>
    <row r="182" spans="1:6">
      <c r="A182" s="26"/>
      <c r="B182" s="24"/>
      <c r="C182" s="23"/>
      <c r="D182" s="15"/>
      <c r="E182" s="16"/>
      <c r="F182" s="48"/>
    </row>
    <row r="183" spans="1:6">
      <c r="A183" s="26"/>
      <c r="B183" s="24"/>
      <c r="C183" s="23"/>
      <c r="D183" s="15"/>
      <c r="E183" s="16"/>
      <c r="F183" s="48"/>
    </row>
    <row r="184" spans="1:6">
      <c r="A184" s="26"/>
      <c r="B184" s="24"/>
      <c r="C184" s="23"/>
      <c r="D184" s="15"/>
      <c r="E184" s="16"/>
      <c r="F184" s="48"/>
    </row>
    <row r="185" spans="1:6">
      <c r="A185" s="26"/>
      <c r="B185" s="24"/>
      <c r="C185" s="23"/>
      <c r="D185" s="15"/>
      <c r="E185" s="16"/>
      <c r="F185" s="48"/>
    </row>
    <row r="186" spans="1:6">
      <c r="A186" s="26"/>
      <c r="B186" s="24"/>
      <c r="C186" s="23"/>
      <c r="D186" s="15"/>
      <c r="E186" s="16"/>
      <c r="F186" s="48"/>
    </row>
    <row r="187" spans="1:6">
      <c r="A187" s="26"/>
      <c r="B187" s="24"/>
      <c r="C187" s="23"/>
      <c r="D187" s="15"/>
      <c r="E187" s="16"/>
      <c r="F187" s="48"/>
    </row>
    <row r="188" spans="1:6">
      <c r="A188" s="26"/>
      <c r="B188" s="24"/>
      <c r="C188" s="23"/>
      <c r="D188" s="15"/>
      <c r="E188" s="16"/>
      <c r="F188" s="48"/>
    </row>
    <row r="189" spans="1:6">
      <c r="A189" s="26"/>
      <c r="B189" s="24"/>
      <c r="C189" s="23"/>
      <c r="D189" s="15"/>
      <c r="E189" s="16"/>
      <c r="F189" s="48"/>
    </row>
    <row r="190" spans="1:6">
      <c r="A190" s="26"/>
      <c r="B190" s="24"/>
      <c r="C190" s="23"/>
      <c r="D190" s="15"/>
      <c r="E190" s="16"/>
      <c r="F190" s="48"/>
    </row>
    <row r="191" spans="1:6">
      <c r="A191" s="26"/>
      <c r="B191" s="24"/>
      <c r="C191" s="23"/>
      <c r="D191" s="15"/>
      <c r="E191" s="16"/>
      <c r="F191" s="48"/>
    </row>
    <row r="192" spans="1:6">
      <c r="A192" s="26"/>
      <c r="B192" s="24"/>
      <c r="C192" s="23"/>
      <c r="D192" s="15"/>
      <c r="E192" s="16"/>
      <c r="F192" s="48"/>
    </row>
    <row r="193" spans="1:6">
      <c r="A193" s="26"/>
      <c r="B193" s="24"/>
      <c r="C193" s="23"/>
      <c r="D193" s="15"/>
      <c r="E193" s="16"/>
      <c r="F193" s="48"/>
    </row>
    <row r="194" spans="1:6">
      <c r="A194" s="26"/>
      <c r="B194" s="24"/>
      <c r="C194" s="23"/>
      <c r="D194" s="15"/>
      <c r="E194" s="16"/>
      <c r="F194" s="48"/>
    </row>
    <row r="195" spans="1:6">
      <c r="A195" s="26"/>
      <c r="B195" s="24"/>
      <c r="C195" s="23"/>
      <c r="D195" s="15"/>
      <c r="E195" s="16"/>
      <c r="F195" s="48"/>
    </row>
    <row r="196" spans="1:6">
      <c r="A196" s="26"/>
      <c r="B196" s="24"/>
      <c r="C196" s="23"/>
      <c r="D196" s="15"/>
      <c r="E196" s="16"/>
      <c r="F196" s="48"/>
    </row>
    <row r="197" spans="1:6">
      <c r="A197" s="26"/>
      <c r="B197" s="24"/>
      <c r="C197" s="23"/>
      <c r="D197" s="15"/>
      <c r="E197" s="16"/>
      <c r="F197" s="48"/>
    </row>
    <row r="198" spans="1:6">
      <c r="A198" s="26"/>
      <c r="B198" s="24"/>
      <c r="C198" s="23"/>
      <c r="D198" s="15"/>
      <c r="E198" s="16"/>
      <c r="F198" s="48"/>
    </row>
    <row r="199" spans="1:6">
      <c r="A199" s="26"/>
      <c r="B199" s="24"/>
      <c r="C199" s="23"/>
      <c r="D199" s="15"/>
      <c r="E199" s="16"/>
      <c r="F199" s="48"/>
    </row>
    <row r="200" spans="1:6">
      <c r="A200" s="26"/>
      <c r="B200" s="24"/>
      <c r="C200" s="23"/>
      <c r="D200" s="15"/>
      <c r="E200" s="16"/>
      <c r="F200" s="48"/>
    </row>
    <row r="201" spans="1:6">
      <c r="A201" s="26"/>
      <c r="B201" s="24"/>
      <c r="C201" s="23"/>
      <c r="D201" s="15"/>
      <c r="E201" s="16"/>
      <c r="F201" s="48"/>
    </row>
    <row r="202" spans="1:6">
      <c r="A202" s="26"/>
      <c r="B202" s="24"/>
      <c r="C202" s="23"/>
      <c r="D202" s="15"/>
      <c r="E202" s="16"/>
      <c r="F202" s="48"/>
    </row>
    <row r="203" spans="1:6">
      <c r="A203" s="26"/>
      <c r="B203" s="24"/>
      <c r="C203" s="23"/>
      <c r="D203" s="15"/>
      <c r="E203" s="16"/>
      <c r="F203" s="48"/>
    </row>
    <row r="204" spans="1:6">
      <c r="A204" s="26"/>
      <c r="B204" s="24"/>
      <c r="C204" s="23"/>
      <c r="D204" s="15"/>
      <c r="E204" s="16"/>
      <c r="F204" s="48"/>
    </row>
    <row r="205" spans="1:6">
      <c r="A205" s="26"/>
      <c r="B205" s="24"/>
      <c r="C205" s="23"/>
      <c r="D205" s="15"/>
      <c r="E205" s="16"/>
      <c r="F205" s="48"/>
    </row>
    <row r="206" spans="1:6">
      <c r="A206" s="26"/>
      <c r="B206" s="24"/>
      <c r="C206" s="23"/>
      <c r="D206" s="15"/>
      <c r="E206" s="16"/>
      <c r="F206" s="48"/>
    </row>
    <row r="207" spans="1:6">
      <c r="A207" s="26"/>
      <c r="B207" s="24"/>
      <c r="C207" s="23"/>
      <c r="D207" s="15"/>
      <c r="E207" s="16"/>
      <c r="F207" s="48"/>
    </row>
    <row r="208" spans="1:6">
      <c r="A208" s="26"/>
      <c r="B208" s="24"/>
      <c r="C208" s="23"/>
      <c r="D208" s="15"/>
      <c r="E208" s="16"/>
      <c r="F208" s="48"/>
    </row>
    <row r="209" spans="1:6">
      <c r="A209" s="26"/>
      <c r="B209" s="24"/>
      <c r="C209" s="23"/>
      <c r="D209" s="15"/>
      <c r="E209" s="16"/>
      <c r="F209" s="48"/>
    </row>
    <row r="210" spans="1:6">
      <c r="A210" s="26"/>
      <c r="B210" s="24"/>
      <c r="C210" s="23"/>
      <c r="D210" s="15"/>
      <c r="E210" s="16"/>
      <c r="F210" s="48"/>
    </row>
    <row r="211" spans="1:6">
      <c r="A211" s="26"/>
      <c r="B211" s="24"/>
      <c r="C211" s="23"/>
      <c r="D211" s="15"/>
      <c r="E211" s="16"/>
      <c r="F211" s="48"/>
    </row>
    <row r="212" spans="1:6">
      <c r="A212" s="26"/>
      <c r="B212" s="24"/>
      <c r="C212" s="23"/>
      <c r="D212" s="15"/>
      <c r="E212" s="16"/>
      <c r="F212" s="48"/>
    </row>
    <row r="213" spans="1:6">
      <c r="A213" s="26"/>
      <c r="B213" s="24"/>
      <c r="C213" s="23"/>
      <c r="D213" s="15"/>
      <c r="E213" s="16"/>
      <c r="F213" s="48"/>
    </row>
    <row r="214" spans="1:6">
      <c r="A214" s="26"/>
      <c r="B214" s="24"/>
      <c r="C214" s="23"/>
      <c r="D214" s="15"/>
      <c r="E214" s="16"/>
      <c r="F214" s="48"/>
    </row>
    <row r="215" spans="1:6">
      <c r="A215" s="26"/>
      <c r="B215" s="24"/>
      <c r="C215" s="23"/>
      <c r="D215" s="15"/>
      <c r="E215" s="16"/>
      <c r="F215" s="48"/>
    </row>
    <row r="216" spans="1:6">
      <c r="A216" s="26"/>
      <c r="B216" s="24"/>
      <c r="C216" s="23"/>
      <c r="D216" s="15"/>
      <c r="E216" s="16"/>
      <c r="F216" s="48"/>
    </row>
    <row r="217" spans="1:6">
      <c r="A217" s="26"/>
      <c r="B217" s="24"/>
      <c r="C217" s="23"/>
      <c r="D217" s="15"/>
      <c r="E217" s="16"/>
      <c r="F217" s="48"/>
    </row>
    <row r="218" spans="1:6">
      <c r="A218" s="26"/>
      <c r="B218" s="24"/>
      <c r="C218" s="23"/>
      <c r="D218" s="15"/>
      <c r="E218" s="16"/>
      <c r="F218" s="48"/>
    </row>
    <row r="219" spans="1:6">
      <c r="A219" s="26"/>
      <c r="B219" s="24"/>
      <c r="C219" s="23"/>
      <c r="D219" s="15"/>
      <c r="E219" s="16"/>
      <c r="F219" s="48"/>
    </row>
    <row r="220" spans="1:6">
      <c r="A220" s="26"/>
      <c r="B220" s="24"/>
      <c r="C220" s="23"/>
      <c r="D220" s="15"/>
      <c r="E220" s="16"/>
      <c r="F220" s="48"/>
    </row>
    <row r="221" spans="1:6">
      <c r="A221" s="26"/>
      <c r="B221" s="24"/>
      <c r="C221" s="23"/>
      <c r="D221" s="15"/>
      <c r="E221" s="16"/>
      <c r="F221" s="48"/>
    </row>
    <row r="222" spans="1:6">
      <c r="A222" s="26"/>
      <c r="B222" s="24"/>
      <c r="C222" s="23"/>
      <c r="D222" s="15"/>
      <c r="E222" s="16"/>
      <c r="F222" s="48"/>
    </row>
    <row r="223" spans="1:6">
      <c r="A223" s="26"/>
      <c r="B223" s="24"/>
      <c r="C223" s="23"/>
      <c r="D223" s="15"/>
      <c r="E223" s="16"/>
      <c r="F223" s="48"/>
    </row>
    <row r="224" spans="1:6">
      <c r="A224" s="26"/>
      <c r="B224" s="24"/>
      <c r="C224" s="23"/>
      <c r="D224" s="15"/>
      <c r="E224" s="16"/>
      <c r="F224" s="48"/>
    </row>
    <row r="225" spans="1:6">
      <c r="A225" s="26"/>
      <c r="B225" s="24"/>
      <c r="C225" s="23"/>
      <c r="D225" s="15"/>
      <c r="E225" s="16"/>
      <c r="F225" s="48"/>
    </row>
    <row r="226" spans="1:6">
      <c r="A226" s="26"/>
      <c r="B226" s="24"/>
      <c r="C226" s="23"/>
      <c r="D226" s="15"/>
      <c r="E226" s="16"/>
      <c r="F226" s="49"/>
    </row>
    <row r="227" spans="1:6">
      <c r="A227" s="26"/>
      <c r="B227" s="24"/>
      <c r="C227" s="23"/>
      <c r="D227" s="15"/>
      <c r="E227" s="16"/>
      <c r="F227" s="48"/>
    </row>
    <row r="228" spans="1:6">
      <c r="A228" s="26"/>
      <c r="B228" s="24"/>
      <c r="C228" s="23"/>
      <c r="D228" s="15"/>
      <c r="E228" s="16"/>
      <c r="F228" s="48"/>
    </row>
    <row r="229" spans="1:6">
      <c r="A229" s="26"/>
      <c r="B229" s="24"/>
      <c r="C229" s="23"/>
      <c r="D229" s="15"/>
      <c r="E229" s="16"/>
      <c r="F229" s="48"/>
    </row>
    <row r="230" spans="1:6">
      <c r="A230" s="26"/>
      <c r="B230" s="24"/>
      <c r="C230" s="23"/>
      <c r="D230" s="15"/>
      <c r="E230" s="16"/>
      <c r="F230" s="48"/>
    </row>
    <row r="231" spans="1:6">
      <c r="A231" s="26"/>
      <c r="B231" s="24"/>
      <c r="C231" s="23"/>
      <c r="D231" s="15"/>
      <c r="E231" s="16"/>
      <c r="F231" s="48"/>
    </row>
    <row r="232" spans="1:6">
      <c r="A232" s="26"/>
      <c r="B232" s="24"/>
      <c r="C232" s="23"/>
      <c r="D232" s="15"/>
      <c r="E232" s="16"/>
      <c r="F232" s="48"/>
    </row>
    <row r="233" spans="1:6">
      <c r="A233" s="26"/>
      <c r="B233" s="24"/>
      <c r="C233" s="23"/>
      <c r="D233" s="15"/>
      <c r="E233" s="16"/>
      <c r="F233" s="48"/>
    </row>
    <row r="234" spans="1:6">
      <c r="A234" s="26"/>
      <c r="B234" s="24"/>
      <c r="C234" s="23"/>
      <c r="D234" s="15"/>
      <c r="E234" s="16"/>
      <c r="F234" s="48"/>
    </row>
    <row r="235" spans="1:6">
      <c r="A235" s="26"/>
      <c r="B235" s="24"/>
      <c r="C235" s="23"/>
      <c r="D235" s="15"/>
      <c r="E235" s="16"/>
      <c r="F235" s="48"/>
    </row>
    <row r="236" spans="1:6">
      <c r="A236" s="26"/>
      <c r="B236" s="24"/>
      <c r="C236" s="23"/>
      <c r="D236" s="15"/>
      <c r="E236" s="16"/>
      <c r="F236" s="48"/>
    </row>
    <row r="237" spans="1:6">
      <c r="A237" s="26"/>
      <c r="B237" s="24"/>
      <c r="C237" s="23"/>
      <c r="D237" s="15"/>
      <c r="E237" s="16"/>
      <c r="F237" s="48"/>
    </row>
    <row r="238" spans="1:6">
      <c r="A238" s="26"/>
      <c r="B238" s="24"/>
      <c r="C238" s="23"/>
      <c r="D238" s="15"/>
      <c r="E238" s="16"/>
      <c r="F238" s="48"/>
    </row>
    <row r="239" spans="1:6">
      <c r="A239" s="26"/>
      <c r="B239" s="24"/>
      <c r="C239" s="23"/>
      <c r="D239" s="15"/>
      <c r="E239" s="16"/>
      <c r="F239" s="48"/>
    </row>
    <row r="240" spans="1:6">
      <c r="A240" s="26"/>
      <c r="B240" s="24"/>
      <c r="C240" s="23"/>
      <c r="D240" s="15"/>
      <c r="E240" s="16"/>
      <c r="F240" s="48"/>
    </row>
    <row r="241" spans="1:6">
      <c r="A241" s="26"/>
      <c r="B241" s="24"/>
      <c r="C241" s="23"/>
      <c r="D241" s="15"/>
      <c r="E241" s="16"/>
      <c r="F241" s="48"/>
    </row>
    <row r="242" spans="1:6">
      <c r="A242" s="26"/>
      <c r="B242" s="24"/>
      <c r="C242" s="23"/>
      <c r="D242" s="15"/>
      <c r="E242" s="16"/>
      <c r="F242" s="48"/>
    </row>
    <row r="243" spans="1:6">
      <c r="A243" s="26"/>
      <c r="B243" s="24"/>
      <c r="C243" s="23"/>
      <c r="D243" s="15"/>
      <c r="E243" s="16"/>
      <c r="F243" s="48"/>
    </row>
    <row r="244" spans="1:6">
      <c r="A244" s="26"/>
      <c r="B244" s="24"/>
      <c r="C244" s="23"/>
      <c r="D244" s="15"/>
      <c r="E244" s="16"/>
      <c r="F244" s="48"/>
    </row>
    <row r="245" spans="1:6">
      <c r="A245" s="26"/>
      <c r="B245" s="24"/>
      <c r="C245" s="23"/>
      <c r="D245" s="15"/>
      <c r="E245" s="16"/>
      <c r="F245" s="48"/>
    </row>
    <row r="246" spans="1:6">
      <c r="A246" s="26"/>
      <c r="B246" s="24"/>
      <c r="C246" s="23"/>
      <c r="D246" s="15"/>
      <c r="E246" s="16"/>
      <c r="F246" s="48"/>
    </row>
    <row r="247" spans="1:6">
      <c r="A247" s="26"/>
      <c r="B247" s="24"/>
      <c r="C247" s="23"/>
      <c r="D247" s="15"/>
      <c r="E247" s="16"/>
      <c r="F247" s="48"/>
    </row>
    <row r="248" spans="1:6">
      <c r="A248" s="26"/>
      <c r="B248" s="24"/>
      <c r="C248" s="23"/>
      <c r="D248" s="15"/>
      <c r="E248" s="16"/>
      <c r="F248" s="48"/>
    </row>
    <row r="249" spans="1:6">
      <c r="A249" s="26"/>
      <c r="B249" s="24"/>
      <c r="C249" s="23"/>
      <c r="D249" s="15"/>
      <c r="E249" s="16"/>
      <c r="F249" s="48"/>
    </row>
    <row r="250" spans="1:6">
      <c r="A250" s="26"/>
      <c r="B250" s="24"/>
      <c r="C250" s="23"/>
      <c r="E250" s="16"/>
      <c r="F250" s="48"/>
    </row>
    <row r="251" spans="1:6">
      <c r="A251" s="26"/>
      <c r="B251" s="24"/>
      <c r="C251" s="23"/>
      <c r="E251" s="16"/>
      <c r="F251" s="48"/>
    </row>
    <row r="252" spans="1:6">
      <c r="A252" s="26"/>
      <c r="B252" s="24"/>
      <c r="C252" s="23"/>
      <c r="E252" s="16"/>
      <c r="F252" s="48"/>
    </row>
    <row r="253" spans="1:6">
      <c r="A253" s="26"/>
      <c r="B253" s="24"/>
      <c r="C253" s="23"/>
      <c r="E253" s="16"/>
      <c r="F253" s="48"/>
    </row>
    <row r="254" spans="1:6">
      <c r="A254" s="26"/>
      <c r="B254" s="24"/>
      <c r="C254" s="23"/>
      <c r="E254" s="16"/>
      <c r="F254" s="48"/>
    </row>
    <row r="255" spans="1:6">
      <c r="A255" s="26"/>
      <c r="B255" s="24"/>
      <c r="C255" s="23"/>
      <c r="E255" s="16"/>
      <c r="F255" s="48"/>
    </row>
    <row r="256" spans="1:6">
      <c r="A256" s="26"/>
      <c r="B256" s="24"/>
      <c r="C256" s="23"/>
      <c r="E256" s="16"/>
      <c r="F256" s="48"/>
    </row>
    <row r="257" spans="1:6">
      <c r="A257" s="26"/>
      <c r="B257" s="24"/>
      <c r="C257" s="23"/>
      <c r="E257" s="16"/>
      <c r="F257" s="48"/>
    </row>
    <row r="258" spans="1:6">
      <c r="A258" s="26"/>
      <c r="B258" s="24"/>
      <c r="C258" s="23"/>
      <c r="E258" s="16"/>
      <c r="F258" s="48"/>
    </row>
    <row r="259" spans="1:6">
      <c r="A259" s="26"/>
      <c r="B259" s="24"/>
      <c r="C259" s="23"/>
      <c r="E259" s="16"/>
      <c r="F259" s="48"/>
    </row>
    <row r="260" spans="1:6">
      <c r="A260" s="26"/>
      <c r="B260" s="24"/>
      <c r="C260" s="23"/>
      <c r="E260" s="16"/>
      <c r="F260" s="48"/>
    </row>
    <row r="261" spans="1:6">
      <c r="A261" s="26"/>
      <c r="B261" s="24"/>
      <c r="C261" s="23"/>
      <c r="E261" s="16"/>
      <c r="F261" s="48"/>
    </row>
    <row r="262" spans="1:6">
      <c r="A262" s="26"/>
      <c r="B262" s="24"/>
      <c r="C262" s="23"/>
      <c r="E262" s="16"/>
      <c r="F262" s="48"/>
    </row>
    <row r="263" spans="1:6">
      <c r="A263" s="26"/>
      <c r="B263" s="24"/>
      <c r="C263" s="23"/>
      <c r="E263" s="16"/>
      <c r="F263" s="48"/>
    </row>
    <row r="264" spans="1:6">
      <c r="A264" s="26"/>
      <c r="B264" s="24"/>
      <c r="C264" s="23"/>
      <c r="E264" s="16"/>
      <c r="F264" s="48"/>
    </row>
    <row r="265" spans="1:6">
      <c r="A265" s="26"/>
      <c r="B265" s="24"/>
      <c r="C265" s="23"/>
      <c r="E265" s="16"/>
      <c r="F265" s="48"/>
    </row>
    <row r="266" spans="1:6">
      <c r="A266" s="26"/>
      <c r="B266" s="24"/>
      <c r="C266" s="23"/>
      <c r="E266" s="16"/>
      <c r="F266" s="48"/>
    </row>
    <row r="267" spans="1:6">
      <c r="A267" s="26"/>
      <c r="B267" s="24"/>
      <c r="C267" s="23"/>
      <c r="E267" s="16"/>
      <c r="F267" s="48"/>
    </row>
    <row r="268" spans="1:6">
      <c r="A268" s="26"/>
      <c r="B268" s="24"/>
      <c r="C268" s="23"/>
      <c r="E268" s="16"/>
      <c r="F268" s="48"/>
    </row>
    <row r="269" spans="1:6">
      <c r="A269" s="26"/>
      <c r="B269" s="24"/>
      <c r="C269" s="23"/>
      <c r="E269" s="16"/>
      <c r="F269" s="48"/>
    </row>
    <row r="270" spans="1:6">
      <c r="A270" s="26"/>
      <c r="B270" s="24"/>
      <c r="C270" s="23"/>
      <c r="E270" s="16"/>
      <c r="F270" s="48"/>
    </row>
    <row r="271" spans="1:6">
      <c r="A271" s="26"/>
      <c r="B271" s="24"/>
      <c r="C271" s="23"/>
      <c r="E271" s="16"/>
      <c r="F271" s="48"/>
    </row>
    <row r="272" spans="1:6">
      <c r="A272" s="26"/>
      <c r="B272" s="24"/>
      <c r="C272" s="23"/>
      <c r="E272" s="16"/>
      <c r="F272" s="48"/>
    </row>
    <row r="273" spans="1:6">
      <c r="A273" s="26"/>
      <c r="B273" s="24"/>
      <c r="C273" s="23"/>
      <c r="E273" s="16"/>
      <c r="F273" s="48"/>
    </row>
    <row r="274" spans="1:6">
      <c r="A274" s="26"/>
      <c r="B274" s="24"/>
      <c r="C274" s="23"/>
      <c r="E274" s="16"/>
      <c r="F274" s="48"/>
    </row>
    <row r="275" spans="1:6">
      <c r="A275" s="26"/>
      <c r="B275" s="24"/>
      <c r="C275" s="23"/>
      <c r="E275" s="16"/>
      <c r="F275" s="48"/>
    </row>
    <row r="276" spans="1:6">
      <c r="A276" s="26"/>
      <c r="B276" s="24"/>
      <c r="C276" s="23"/>
      <c r="E276" s="16"/>
      <c r="F276" s="48"/>
    </row>
    <row r="277" spans="1:6">
      <c r="A277" s="26"/>
      <c r="B277" s="24"/>
      <c r="C277" s="23"/>
      <c r="E277" s="16"/>
      <c r="F277" s="48"/>
    </row>
    <row r="278" spans="1:6">
      <c r="A278" s="26"/>
      <c r="B278" s="24"/>
      <c r="C278" s="23"/>
      <c r="E278" s="16"/>
      <c r="F278" s="48"/>
    </row>
    <row r="279" spans="1:6">
      <c r="A279" s="26"/>
      <c r="B279" s="24"/>
      <c r="C279" s="23"/>
      <c r="E279" s="16"/>
      <c r="F279" s="48"/>
    </row>
    <row r="280" spans="1:6">
      <c r="A280" s="26"/>
      <c r="B280" s="24"/>
      <c r="C280" s="23"/>
      <c r="E280" s="16"/>
      <c r="F280" s="48"/>
    </row>
    <row r="281" spans="1:6">
      <c r="A281" s="26"/>
      <c r="B281" s="24"/>
      <c r="C281" s="23"/>
      <c r="E281" s="16"/>
      <c r="F281" s="48"/>
    </row>
    <row r="282" spans="1:6">
      <c r="A282" s="26"/>
      <c r="B282" s="24"/>
      <c r="C282" s="23"/>
      <c r="E282" s="16"/>
      <c r="F282" s="48"/>
    </row>
    <row r="283" spans="1:6">
      <c r="A283" s="26"/>
      <c r="B283" s="24"/>
      <c r="C283" s="23"/>
      <c r="E283" s="16"/>
      <c r="F283" s="48"/>
    </row>
    <row r="284" spans="1:6">
      <c r="A284" s="26"/>
      <c r="B284" s="24"/>
      <c r="C284" s="23"/>
      <c r="E284" s="16"/>
      <c r="F284" s="48"/>
    </row>
    <row r="285" spans="1:6">
      <c r="A285" s="26"/>
      <c r="B285" s="24"/>
      <c r="C285" s="23"/>
      <c r="E285" s="16"/>
      <c r="F285" s="48"/>
    </row>
    <row r="286" spans="1:6">
      <c r="A286" s="26"/>
      <c r="B286" s="24"/>
      <c r="C286" s="23"/>
      <c r="E286" s="16"/>
      <c r="F286" s="48"/>
    </row>
    <row r="287" spans="1:6">
      <c r="A287" s="26"/>
      <c r="B287" s="24"/>
      <c r="C287" s="23"/>
      <c r="E287" s="16"/>
      <c r="F287" s="48"/>
    </row>
    <row r="288" spans="1:6">
      <c r="A288" s="26"/>
      <c r="B288" s="24"/>
      <c r="C288" s="23"/>
      <c r="E288" s="16"/>
      <c r="F288" s="48"/>
    </row>
    <row r="289" spans="1:6">
      <c r="A289" s="26"/>
      <c r="B289" s="24"/>
      <c r="C289" s="23"/>
      <c r="E289" s="16"/>
      <c r="F289" s="48"/>
    </row>
    <row r="290" spans="1:6">
      <c r="A290" s="26"/>
      <c r="B290" s="24"/>
      <c r="C290" s="23"/>
      <c r="E290" s="16"/>
      <c r="F290" s="48"/>
    </row>
    <row r="291" spans="1:6">
      <c r="A291" s="26"/>
      <c r="B291" s="24"/>
      <c r="C291" s="23"/>
      <c r="E291" s="16"/>
      <c r="F291" s="48"/>
    </row>
    <row r="292" spans="1:6">
      <c r="A292" s="26"/>
      <c r="B292" s="24"/>
      <c r="C292" s="23"/>
      <c r="E292" s="16"/>
      <c r="F292" s="48"/>
    </row>
    <row r="293" spans="1:6">
      <c r="A293" s="26"/>
      <c r="B293" s="24"/>
      <c r="C293" s="23"/>
      <c r="E293" s="16"/>
      <c r="F293" s="48"/>
    </row>
    <row r="294" spans="1:6">
      <c r="A294" s="26"/>
      <c r="B294" s="24"/>
      <c r="C294" s="23"/>
      <c r="E294" s="16"/>
      <c r="F294" s="48"/>
    </row>
    <row r="295" spans="1:6">
      <c r="A295" s="26"/>
      <c r="B295" s="24"/>
      <c r="C295" s="23"/>
      <c r="E295" s="16"/>
      <c r="F295" s="48"/>
    </row>
    <row r="296" spans="1:6">
      <c r="A296" s="26"/>
      <c r="B296" s="24"/>
      <c r="C296" s="23"/>
      <c r="E296" s="16"/>
      <c r="F296" s="48"/>
    </row>
    <row r="297" spans="1:6">
      <c r="A297" s="26"/>
      <c r="B297" s="24"/>
      <c r="C297" s="23"/>
      <c r="E297" s="16"/>
      <c r="F297" s="48"/>
    </row>
    <row r="298" spans="1:6">
      <c r="A298" s="26"/>
      <c r="B298" s="24"/>
      <c r="C298" s="23"/>
      <c r="E298" s="16"/>
      <c r="F298" s="48"/>
    </row>
    <row r="299" spans="1:6">
      <c r="A299" s="26"/>
      <c r="B299" s="24"/>
      <c r="C299" s="23"/>
      <c r="E299" s="16"/>
      <c r="F299" s="48"/>
    </row>
    <row r="300" spans="1:6">
      <c r="A300" s="26"/>
      <c r="B300" s="24"/>
      <c r="C300" s="23"/>
      <c r="E300" s="16"/>
      <c r="F300" s="48"/>
    </row>
    <row r="301" spans="1:6">
      <c r="A301" s="26"/>
      <c r="B301" s="24"/>
      <c r="C301" s="23"/>
      <c r="E301" s="16"/>
      <c r="F301" s="48"/>
    </row>
    <row r="302" spans="1:6">
      <c r="A302" s="26"/>
      <c r="B302" s="24"/>
      <c r="C302" s="23"/>
      <c r="E302" s="16"/>
      <c r="F302" s="48"/>
    </row>
    <row r="303" spans="1:6">
      <c r="A303" s="26"/>
      <c r="B303" s="24"/>
      <c r="C303" s="23"/>
      <c r="E303" s="16"/>
      <c r="F303" s="48"/>
    </row>
    <row r="304" spans="1:6">
      <c r="A304" s="26"/>
      <c r="B304" s="24"/>
      <c r="C304" s="23"/>
      <c r="E304" s="16"/>
      <c r="F304" s="48"/>
    </row>
    <row r="305" spans="1:6">
      <c r="A305" s="26"/>
      <c r="B305" s="24"/>
      <c r="C305" s="23"/>
      <c r="E305" s="16"/>
      <c r="F305" s="48"/>
    </row>
    <row r="306" spans="1:6">
      <c r="A306" s="26"/>
      <c r="B306" s="24"/>
      <c r="C306" s="23"/>
      <c r="E306" s="16"/>
      <c r="F306" s="48"/>
    </row>
    <row r="307" spans="1:6">
      <c r="A307" s="26"/>
      <c r="B307" s="24"/>
      <c r="C307" s="23"/>
      <c r="E307" s="16"/>
      <c r="F307" s="48"/>
    </row>
    <row r="308" spans="1:6">
      <c r="A308" s="26"/>
      <c r="B308" s="24"/>
      <c r="C308" s="23"/>
      <c r="E308" s="16"/>
      <c r="F308" s="48"/>
    </row>
    <row r="309" spans="1:6">
      <c r="A309" s="26"/>
      <c r="B309" s="24"/>
      <c r="C309" s="23"/>
      <c r="E309" s="16"/>
      <c r="F309" s="48"/>
    </row>
    <row r="310" spans="1:6">
      <c r="A310" s="26"/>
      <c r="B310" s="24"/>
      <c r="C310" s="23"/>
      <c r="E310" s="16"/>
      <c r="F310" s="48"/>
    </row>
    <row r="311" spans="1:6">
      <c r="A311" s="26"/>
      <c r="B311" s="24"/>
      <c r="C311" s="23"/>
      <c r="E311" s="16"/>
      <c r="F311" s="48"/>
    </row>
    <row r="312" spans="1:6">
      <c r="A312" s="26"/>
      <c r="B312" s="24"/>
      <c r="C312" s="23"/>
      <c r="E312" s="16"/>
      <c r="F312" s="48"/>
    </row>
    <row r="313" spans="1:6">
      <c r="A313" s="26"/>
      <c r="B313" s="24"/>
      <c r="C313" s="23"/>
      <c r="E313" s="16"/>
      <c r="F313" s="48"/>
    </row>
    <row r="314" spans="1:6">
      <c r="A314" s="26"/>
      <c r="B314" s="24"/>
      <c r="C314" s="23"/>
      <c r="E314" s="16"/>
      <c r="F314" s="48"/>
    </row>
    <row r="315" spans="1:6">
      <c r="A315" s="26"/>
      <c r="B315" s="24"/>
      <c r="C315" s="23"/>
      <c r="E315" s="16"/>
      <c r="F315" s="48"/>
    </row>
    <row r="316" spans="1:6">
      <c r="A316" s="26"/>
      <c r="B316" s="24"/>
      <c r="C316" s="23"/>
      <c r="E316" s="16"/>
      <c r="F316" s="48"/>
    </row>
    <row r="317" spans="1:6">
      <c r="A317" s="26"/>
      <c r="B317" s="24"/>
      <c r="C317" s="23"/>
      <c r="E317" s="16"/>
      <c r="F317" s="48"/>
    </row>
    <row r="318" spans="1:6">
      <c r="A318" s="26"/>
      <c r="B318" s="24"/>
      <c r="C318" s="23"/>
      <c r="E318" s="16"/>
      <c r="F318" s="48"/>
    </row>
    <row r="319" spans="1:6">
      <c r="A319" s="26"/>
      <c r="B319" s="24"/>
      <c r="C319" s="23"/>
      <c r="E319" s="16"/>
      <c r="F319" s="48"/>
    </row>
    <row r="320" spans="1:6">
      <c r="A320" s="26"/>
      <c r="B320" s="24"/>
      <c r="C320" s="23"/>
      <c r="E320" s="16"/>
      <c r="F320" s="48"/>
    </row>
    <row r="321" spans="1:6">
      <c r="A321" s="26"/>
      <c r="B321" s="24"/>
      <c r="C321" s="23"/>
      <c r="E321" s="16"/>
      <c r="F321" s="48"/>
    </row>
    <row r="322" spans="1:6">
      <c r="A322" s="26"/>
      <c r="B322" s="24"/>
      <c r="C322" s="23"/>
      <c r="E322" s="16"/>
      <c r="F322" s="48"/>
    </row>
    <row r="323" spans="1:6">
      <c r="A323" s="26"/>
      <c r="B323" s="24"/>
      <c r="C323" s="23"/>
      <c r="E323" s="16"/>
      <c r="F323" s="48"/>
    </row>
    <row r="324" spans="1:6">
      <c r="A324" s="26"/>
      <c r="B324" s="24"/>
      <c r="C324" s="23"/>
      <c r="E324" s="16"/>
      <c r="F324" s="48"/>
    </row>
    <row r="325" spans="1:6">
      <c r="A325" s="26"/>
      <c r="B325" s="24"/>
      <c r="C325" s="23"/>
      <c r="E325" s="16"/>
      <c r="F325" s="48"/>
    </row>
    <row r="326" spans="1:6">
      <c r="A326" s="26"/>
      <c r="B326" s="24"/>
      <c r="C326" s="23"/>
      <c r="E326" s="16"/>
      <c r="F326" s="48"/>
    </row>
    <row r="327" spans="1:6">
      <c r="A327" s="26"/>
      <c r="B327" s="24"/>
      <c r="C327" s="23"/>
      <c r="E327" s="16"/>
      <c r="F327" s="48"/>
    </row>
    <row r="328" spans="1:6">
      <c r="A328" s="26"/>
      <c r="B328" s="24"/>
      <c r="C328" s="23"/>
      <c r="E328" s="16"/>
      <c r="F328" s="48"/>
    </row>
    <row r="329" spans="1:6">
      <c r="A329" s="26"/>
      <c r="B329" s="24"/>
      <c r="C329" s="23"/>
      <c r="E329" s="16"/>
      <c r="F329" s="48"/>
    </row>
    <row r="330" spans="1:6">
      <c r="A330" s="26"/>
      <c r="B330" s="24"/>
      <c r="C330" s="23"/>
      <c r="E330" s="16"/>
      <c r="F330" s="48"/>
    </row>
    <row r="331" spans="1:6">
      <c r="A331" s="26"/>
      <c r="B331" s="24"/>
      <c r="C331" s="23"/>
      <c r="E331" s="16"/>
      <c r="F331" s="48"/>
    </row>
    <row r="332" spans="1:6">
      <c r="A332" s="26"/>
      <c r="B332" s="24"/>
      <c r="C332" s="23"/>
      <c r="E332" s="16"/>
      <c r="F332" s="48"/>
    </row>
    <row r="333" spans="1:6">
      <c r="A333" s="26"/>
      <c r="B333" s="24"/>
      <c r="C333" s="23"/>
      <c r="E333" s="16"/>
      <c r="F333" s="48"/>
    </row>
    <row r="334" spans="1:6">
      <c r="A334" s="26"/>
      <c r="B334" s="24"/>
      <c r="C334" s="23"/>
      <c r="E334" s="16"/>
      <c r="F334" s="48"/>
    </row>
    <row r="335" spans="1:6">
      <c r="A335" s="26"/>
      <c r="B335" s="24"/>
      <c r="C335" s="23"/>
      <c r="E335" s="16"/>
      <c r="F335" s="48"/>
    </row>
    <row r="336" spans="1:6">
      <c r="A336" s="26"/>
      <c r="B336" s="24"/>
      <c r="C336" s="23"/>
      <c r="E336" s="16"/>
      <c r="F336" s="48"/>
    </row>
    <row r="337" spans="1:6">
      <c r="A337" s="26"/>
      <c r="B337" s="24"/>
      <c r="C337" s="23"/>
      <c r="E337" s="16"/>
      <c r="F337" s="48"/>
    </row>
    <row r="338" spans="1:6">
      <c r="A338" s="26"/>
      <c r="B338" s="24"/>
      <c r="C338" s="23"/>
      <c r="E338" s="16"/>
      <c r="F338" s="48"/>
    </row>
    <row r="339" spans="1:6">
      <c r="A339" s="26"/>
      <c r="B339" s="24"/>
      <c r="C339" s="23"/>
      <c r="E339" s="16"/>
      <c r="F339" s="48"/>
    </row>
    <row r="340" spans="1:6">
      <c r="A340" s="26"/>
      <c r="B340" s="24"/>
      <c r="C340" s="23"/>
      <c r="E340" s="16"/>
      <c r="F340" s="48"/>
    </row>
    <row r="341" spans="1:6">
      <c r="A341" s="26"/>
      <c r="B341" s="24"/>
      <c r="C341" s="23"/>
      <c r="E341" s="16"/>
      <c r="F341" s="48"/>
    </row>
    <row r="342" spans="1:6">
      <c r="A342" s="26"/>
      <c r="B342" s="24"/>
      <c r="C342" s="23"/>
      <c r="E342" s="16"/>
      <c r="F342" s="48"/>
    </row>
    <row r="343" spans="1:6">
      <c r="A343" s="26"/>
      <c r="B343" s="24"/>
      <c r="C343" s="23"/>
      <c r="E343" s="16"/>
      <c r="F343" s="48"/>
    </row>
    <row r="344" spans="1:6">
      <c r="A344" s="26"/>
      <c r="B344" s="24"/>
      <c r="C344" s="23"/>
      <c r="E344" s="16"/>
      <c r="F344" s="48"/>
    </row>
    <row r="345" spans="1:6">
      <c r="A345" s="26"/>
      <c r="B345" s="24"/>
      <c r="C345" s="23"/>
      <c r="E345" s="16"/>
      <c r="F345" s="48"/>
    </row>
    <row r="346" spans="1:6">
      <c r="A346" s="26"/>
      <c r="B346" s="24"/>
      <c r="C346" s="23"/>
      <c r="E346" s="16"/>
      <c r="F346" s="48"/>
    </row>
    <row r="347" spans="1:6">
      <c r="A347" s="26"/>
      <c r="B347" s="24"/>
      <c r="C347" s="23"/>
      <c r="E347" s="16"/>
      <c r="F347" s="48"/>
    </row>
    <row r="348" spans="1:6">
      <c r="A348" s="26"/>
      <c r="B348" s="24"/>
      <c r="C348" s="23"/>
      <c r="E348" s="16"/>
      <c r="F348" s="48"/>
    </row>
    <row r="349" spans="1:6">
      <c r="A349" s="26"/>
      <c r="B349" s="24"/>
      <c r="C349" s="23"/>
      <c r="E349" s="16"/>
      <c r="F349" s="48"/>
    </row>
    <row r="350" spans="1:6">
      <c r="A350" s="26"/>
      <c r="B350" s="24"/>
      <c r="C350" s="23"/>
      <c r="E350" s="16"/>
      <c r="F350" s="48"/>
    </row>
    <row r="351" spans="1:6">
      <c r="A351" s="26"/>
      <c r="B351" s="24"/>
      <c r="C351" s="23"/>
      <c r="E351" s="16"/>
      <c r="F351" s="48"/>
    </row>
    <row r="352" spans="1:6">
      <c r="A352" s="26"/>
      <c r="B352" s="24"/>
      <c r="C352" s="23"/>
      <c r="E352" s="16"/>
      <c r="F352" s="48"/>
    </row>
    <row r="353" spans="1:6">
      <c r="A353" s="26"/>
      <c r="B353" s="24"/>
      <c r="C353" s="23"/>
      <c r="E353" s="16"/>
      <c r="F353" s="48"/>
    </row>
    <row r="354" spans="1:6">
      <c r="A354" s="26"/>
      <c r="B354" s="24"/>
      <c r="C354" s="23"/>
      <c r="E354" s="16"/>
      <c r="F354" s="48"/>
    </row>
    <row r="355" spans="1:6">
      <c r="A355" s="26"/>
      <c r="B355" s="24"/>
      <c r="C355" s="23"/>
      <c r="E355" s="16"/>
      <c r="F355" s="48"/>
    </row>
    <row r="356" spans="1:6">
      <c r="A356" s="26"/>
      <c r="B356" s="24"/>
      <c r="C356" s="23"/>
      <c r="E356" s="16"/>
      <c r="F356" s="48"/>
    </row>
    <row r="357" spans="1:6">
      <c r="A357" s="26"/>
      <c r="B357" s="24"/>
      <c r="C357" s="23"/>
      <c r="E357" s="16"/>
      <c r="F357" s="48"/>
    </row>
    <row r="358" spans="1:6">
      <c r="A358" s="26"/>
      <c r="B358" s="24"/>
      <c r="C358" s="23"/>
      <c r="E358" s="16"/>
      <c r="F358" s="48"/>
    </row>
    <row r="359" spans="1:6">
      <c r="A359" s="26"/>
      <c r="B359" s="24"/>
      <c r="C359" s="23"/>
      <c r="E359" s="16"/>
      <c r="F359" s="48"/>
    </row>
    <row r="360" spans="1:6">
      <c r="A360" s="26"/>
      <c r="B360" s="24"/>
      <c r="C360" s="23"/>
      <c r="E360" s="16"/>
      <c r="F360" s="48"/>
    </row>
    <row r="361" spans="1:6">
      <c r="A361" s="26"/>
      <c r="B361" s="24"/>
      <c r="C361" s="23"/>
      <c r="E361" s="16"/>
      <c r="F361" s="48"/>
    </row>
    <row r="362" spans="1:6">
      <c r="A362" s="26"/>
      <c r="B362" s="24"/>
      <c r="C362" s="23"/>
      <c r="E362" s="16"/>
      <c r="F362" s="48"/>
    </row>
    <row r="363" spans="1:6">
      <c r="A363" s="26"/>
      <c r="B363" s="24"/>
      <c r="C363" s="23"/>
      <c r="E363" s="16"/>
      <c r="F363" s="48"/>
    </row>
    <row r="364" spans="1:6">
      <c r="A364" s="26"/>
      <c r="B364" s="24"/>
      <c r="C364" s="23"/>
      <c r="E364" s="16"/>
      <c r="F364" s="48"/>
    </row>
    <row r="365" spans="1:6">
      <c r="A365" s="26"/>
      <c r="B365" s="24"/>
      <c r="C365" s="23"/>
      <c r="E365" s="16"/>
      <c r="F365" s="48"/>
    </row>
    <row r="366" spans="1:6">
      <c r="A366" s="26"/>
      <c r="B366" s="24"/>
      <c r="C366" s="23"/>
      <c r="E366" s="16"/>
      <c r="F366" s="48"/>
    </row>
    <row r="367" spans="1:6">
      <c r="A367" s="26"/>
      <c r="B367" s="24"/>
      <c r="C367" s="23"/>
      <c r="E367" s="16"/>
      <c r="F367" s="48"/>
    </row>
    <row r="368" spans="1:6">
      <c r="A368" s="26"/>
      <c r="B368" s="24"/>
      <c r="C368" s="23"/>
      <c r="E368" s="16"/>
      <c r="F368" s="48"/>
    </row>
    <row r="369" spans="1:6">
      <c r="A369" s="26"/>
      <c r="B369" s="24"/>
      <c r="C369" s="23"/>
      <c r="E369" s="16"/>
      <c r="F369" s="48"/>
    </row>
    <row r="370" spans="1:6">
      <c r="A370" s="26"/>
      <c r="B370" s="24"/>
      <c r="C370" s="23"/>
      <c r="E370" s="16"/>
      <c r="F370" s="48"/>
    </row>
    <row r="371" spans="1:6">
      <c r="A371" s="26"/>
      <c r="B371" s="24"/>
      <c r="C371" s="23"/>
      <c r="E371" s="16"/>
      <c r="F371" s="48"/>
    </row>
    <row r="372" spans="1:6">
      <c r="A372" s="26"/>
      <c r="B372" s="24"/>
      <c r="C372" s="23"/>
      <c r="E372" s="16"/>
      <c r="F372" s="48"/>
    </row>
    <row r="373" spans="1:6">
      <c r="A373" s="26"/>
      <c r="B373" s="24"/>
      <c r="C373" s="23"/>
      <c r="E373" s="16"/>
      <c r="F373" s="48"/>
    </row>
    <row r="374" spans="1:6">
      <c r="A374" s="26"/>
      <c r="B374" s="24"/>
      <c r="C374" s="23"/>
      <c r="E374" s="16"/>
      <c r="F374" s="48"/>
    </row>
    <row r="375" spans="1:6">
      <c r="A375" s="26"/>
      <c r="B375" s="24"/>
      <c r="C375" s="23"/>
      <c r="E375" s="16"/>
      <c r="F375" s="48"/>
    </row>
    <row r="376" spans="1:6">
      <c r="A376" s="26"/>
      <c r="B376" s="24"/>
      <c r="C376" s="23"/>
      <c r="E376" s="16"/>
      <c r="F376" s="48"/>
    </row>
    <row r="377" spans="1:6">
      <c r="A377" s="26"/>
      <c r="B377" s="24"/>
      <c r="C377" s="23"/>
      <c r="E377" s="16"/>
      <c r="F377" s="48"/>
    </row>
    <row r="378" spans="1:6">
      <c r="A378" s="26"/>
      <c r="B378" s="24"/>
      <c r="C378" s="23"/>
      <c r="E378" s="16"/>
      <c r="F378" s="48"/>
    </row>
    <row r="379" spans="1:6">
      <c r="A379" s="26"/>
      <c r="B379" s="24"/>
      <c r="C379" s="23"/>
      <c r="E379" s="16"/>
      <c r="F379" s="48"/>
    </row>
    <row r="380" spans="1:6">
      <c r="A380" s="26"/>
      <c r="B380" s="24"/>
      <c r="C380" s="23"/>
      <c r="E380" s="16"/>
      <c r="F380" s="48"/>
    </row>
    <row r="381" spans="1:6">
      <c r="A381" s="26"/>
      <c r="B381" s="24"/>
      <c r="C381" s="23"/>
      <c r="E381" s="16"/>
      <c r="F381" s="48"/>
    </row>
    <row r="382" spans="1:6">
      <c r="A382" s="26"/>
      <c r="B382" s="24"/>
      <c r="C382" s="23"/>
      <c r="E382" s="16"/>
      <c r="F382" s="48"/>
    </row>
    <row r="383" spans="1:6">
      <c r="A383" s="26"/>
      <c r="B383" s="24"/>
      <c r="C383" s="23"/>
      <c r="E383" s="16"/>
      <c r="F383" s="48"/>
    </row>
    <row r="384" spans="1:6">
      <c r="A384" s="26"/>
      <c r="B384" s="24"/>
      <c r="C384" s="23"/>
      <c r="E384" s="16"/>
      <c r="F384" s="48"/>
    </row>
    <row r="385" spans="1:6">
      <c r="A385" s="26"/>
      <c r="B385" s="24"/>
      <c r="C385" s="23"/>
      <c r="E385" s="16"/>
      <c r="F385" s="48"/>
    </row>
    <row r="386" spans="1:6">
      <c r="A386" s="26"/>
      <c r="B386" s="24"/>
      <c r="C386" s="23"/>
      <c r="E386" s="16"/>
      <c r="F386" s="48"/>
    </row>
    <row r="387" spans="1:6">
      <c r="A387" s="26"/>
      <c r="B387" s="24"/>
      <c r="C387" s="23"/>
      <c r="E387" s="16"/>
      <c r="F387" s="48"/>
    </row>
    <row r="388" spans="1:6">
      <c r="A388" s="26"/>
      <c r="B388" s="24"/>
      <c r="C388" s="23"/>
      <c r="E388" s="16"/>
      <c r="F388" s="48"/>
    </row>
    <row r="389" spans="1:6">
      <c r="A389" s="26"/>
      <c r="B389" s="24"/>
      <c r="C389" s="23"/>
      <c r="E389" s="16"/>
      <c r="F389" s="49"/>
    </row>
    <row r="390" spans="1:6">
      <c r="A390" s="26"/>
      <c r="B390" s="24"/>
      <c r="C390" s="23"/>
      <c r="E390" s="16"/>
      <c r="F390" s="48"/>
    </row>
    <row r="391" spans="1:6">
      <c r="A391" s="26"/>
      <c r="B391" s="24"/>
      <c r="C391" s="23"/>
      <c r="E391" s="16"/>
      <c r="F391" s="48"/>
    </row>
    <row r="392" spans="1:6">
      <c r="A392" s="26"/>
      <c r="B392" s="24"/>
      <c r="C392" s="23"/>
      <c r="E392" s="16"/>
      <c r="F392" s="48"/>
    </row>
    <row r="393" spans="1:6">
      <c r="A393" s="26"/>
      <c r="B393" s="24"/>
      <c r="C393" s="23"/>
      <c r="E393" s="16"/>
      <c r="F393" s="48"/>
    </row>
    <row r="394" spans="1:6">
      <c r="A394" s="26"/>
      <c r="B394" s="24"/>
      <c r="C394" s="23"/>
      <c r="E394" s="16"/>
      <c r="F394" s="48"/>
    </row>
    <row r="395" spans="1:6">
      <c r="A395" s="26"/>
      <c r="B395" s="24"/>
      <c r="C395" s="23"/>
      <c r="E395" s="16"/>
      <c r="F395" s="48"/>
    </row>
    <row r="396" spans="1:6">
      <c r="A396" s="26"/>
      <c r="B396" s="24"/>
      <c r="C396" s="23"/>
      <c r="E396" s="16"/>
      <c r="F396" s="48"/>
    </row>
    <row r="397" spans="1:6">
      <c r="A397" s="26"/>
      <c r="B397" s="24"/>
      <c r="C397" s="23"/>
      <c r="E397" s="16"/>
      <c r="F397" s="48"/>
    </row>
    <row r="398" spans="1:6">
      <c r="A398" s="26"/>
      <c r="B398" s="24"/>
      <c r="C398" s="23"/>
      <c r="E398" s="16"/>
      <c r="F398" s="48"/>
    </row>
    <row r="399" spans="1:6">
      <c r="A399" s="26"/>
      <c r="B399" s="24"/>
      <c r="C399" s="23"/>
      <c r="E399" s="16"/>
      <c r="F399" s="48"/>
    </row>
    <row r="400" spans="1:6">
      <c r="A400" s="26"/>
      <c r="B400" s="24"/>
      <c r="C400" s="23"/>
      <c r="E400" s="16"/>
      <c r="F400" s="48"/>
    </row>
  </sheetData>
  <mergeCells count="2">
    <mergeCell ref="A1:F1"/>
    <mergeCell ref="D2:F2"/>
  </mergeCells>
  <phoneticPr fontId="4" type="noConversion"/>
  <pageMargins left="0.70866141732283472" right="0.70866141732283472" top="0.74803149606299213" bottom="0.74803149606299213" header="0.31496062992125984" footer="0.31496062992125984"/>
  <pageSetup paperSize="9" scale="80" orientation="landscape" horizontalDpi="0" verticalDpi="0" r:id="rId1"/>
</worksheet>
</file>

<file path=xl/worksheets/sheet2.xml><?xml version="1.0" encoding="utf-8"?>
<worksheet xmlns="http://schemas.openxmlformats.org/spreadsheetml/2006/main" xmlns:r="http://schemas.openxmlformats.org/officeDocument/2006/relationships">
  <dimension ref="A1:F10"/>
  <sheetViews>
    <sheetView workbookViewId="0">
      <selection activeCell="A2" sqref="A1:A1048576"/>
    </sheetView>
  </sheetViews>
  <sheetFormatPr defaultRowHeight="13.5"/>
  <cols>
    <col min="1" max="1" width="9" style="9"/>
    <col min="2" max="2" width="40.75" customWidth="1"/>
    <col min="3" max="3" width="18.25" customWidth="1"/>
    <col min="4" max="4" width="14.75" customWidth="1"/>
    <col min="5" max="5" width="16.625" customWidth="1"/>
    <col min="6" max="6" width="27.875" customWidth="1"/>
  </cols>
  <sheetData>
    <row r="1" spans="1:6" ht="51.75" customHeight="1">
      <c r="A1" s="83" t="s">
        <v>95</v>
      </c>
      <c r="B1" s="84"/>
      <c r="C1" s="84"/>
      <c r="D1" s="84"/>
      <c r="E1" s="84"/>
      <c r="F1" s="85"/>
    </row>
    <row r="2" spans="1:6" ht="15.75" customHeight="1">
      <c r="A2" s="1"/>
      <c r="B2" s="2"/>
      <c r="C2" s="87" t="s">
        <v>102</v>
      </c>
      <c r="D2" s="87"/>
      <c r="E2" s="87"/>
      <c r="F2" s="70"/>
    </row>
    <row r="3" spans="1:6" s="9" customFormat="1">
      <c r="A3" s="4" t="s">
        <v>1</v>
      </c>
      <c r="B3" s="5" t="s">
        <v>2</v>
      </c>
      <c r="C3" s="6" t="s">
        <v>3</v>
      </c>
      <c r="D3" s="6" t="s">
        <v>93</v>
      </c>
      <c r="E3" s="8" t="s">
        <v>5</v>
      </c>
      <c r="F3" s="5" t="s">
        <v>100</v>
      </c>
    </row>
    <row r="4" spans="1:6" s="65" customFormat="1" ht="24">
      <c r="A4" s="31">
        <v>42437</v>
      </c>
      <c r="B4" s="32" t="s">
        <v>36</v>
      </c>
      <c r="C4" s="15">
        <v>19408.77</v>
      </c>
      <c r="D4" s="15"/>
      <c r="E4" s="33">
        <f>C4</f>
        <v>19408.77</v>
      </c>
      <c r="F4" s="71" t="s">
        <v>35</v>
      </c>
    </row>
    <row r="5" spans="1:6" s="65" customFormat="1" ht="24">
      <c r="A5" s="50">
        <v>42520</v>
      </c>
      <c r="B5" s="45" t="s">
        <v>37</v>
      </c>
      <c r="C5" s="40">
        <v>9867.6</v>
      </c>
      <c r="D5" s="15"/>
      <c r="E5" s="33">
        <f>E4+C5-D5</f>
        <v>29276.370000000003</v>
      </c>
      <c r="F5" s="72" t="s">
        <v>35</v>
      </c>
    </row>
    <row r="6" spans="1:6" s="67" customFormat="1" ht="24">
      <c r="A6" s="43">
        <v>42527</v>
      </c>
      <c r="B6" s="17" t="s">
        <v>31</v>
      </c>
      <c r="C6" s="40"/>
      <c r="D6" s="15">
        <v>187500</v>
      </c>
      <c r="E6" s="33">
        <f t="shared" ref="E6:E10" si="0">E5+C6-D6</f>
        <v>-158223.63</v>
      </c>
      <c r="F6" s="72" t="s">
        <v>96</v>
      </c>
    </row>
    <row r="7" spans="1:6" s="67" customFormat="1" ht="12">
      <c r="A7" s="43">
        <v>42657</v>
      </c>
      <c r="B7" s="41" t="s">
        <v>50</v>
      </c>
      <c r="C7" s="42"/>
      <c r="D7" s="20">
        <v>186000</v>
      </c>
      <c r="E7" s="33">
        <f t="shared" si="0"/>
        <v>-344223.63</v>
      </c>
      <c r="F7" s="73" t="s">
        <v>48</v>
      </c>
    </row>
    <row r="8" spans="1:6" s="65" customFormat="1">
      <c r="A8" s="43">
        <v>42673</v>
      </c>
      <c r="B8" s="24" t="s">
        <v>49</v>
      </c>
      <c r="C8" s="40"/>
      <c r="D8" s="15">
        <v>194000</v>
      </c>
      <c r="E8" s="33">
        <f t="shared" si="0"/>
        <v>-538223.63</v>
      </c>
      <c r="F8" s="73" t="s">
        <v>48</v>
      </c>
    </row>
    <row r="9" spans="1:6" s="65" customFormat="1">
      <c r="A9" s="43">
        <v>43041</v>
      </c>
      <c r="B9" s="24" t="s">
        <v>73</v>
      </c>
      <c r="C9" s="40"/>
      <c r="D9" s="15">
        <v>9228</v>
      </c>
      <c r="E9" s="33">
        <f t="shared" si="0"/>
        <v>-547451.63</v>
      </c>
      <c r="F9" s="73" t="s">
        <v>48</v>
      </c>
    </row>
    <row r="10" spans="1:6" s="65" customFormat="1">
      <c r="A10" s="89" t="s">
        <v>98</v>
      </c>
      <c r="B10" s="32" t="s">
        <v>97</v>
      </c>
      <c r="C10" s="32">
        <v>674664.47</v>
      </c>
      <c r="D10" s="32"/>
      <c r="E10" s="33">
        <f t="shared" si="0"/>
        <v>127212.83999999997</v>
      </c>
      <c r="F10" s="68" t="s">
        <v>94</v>
      </c>
    </row>
  </sheetData>
  <mergeCells count="2">
    <mergeCell ref="A1:F1"/>
    <mergeCell ref="C2:E2"/>
  </mergeCells>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8"/>
  <sheetViews>
    <sheetView workbookViewId="0">
      <selection activeCell="B13" sqref="B13"/>
    </sheetView>
  </sheetViews>
  <sheetFormatPr defaultRowHeight="13.5"/>
  <cols>
    <col min="1" max="1" width="13.75" customWidth="1"/>
    <col min="2" max="2" width="48.375" customWidth="1"/>
    <col min="3" max="3" width="16.375" customWidth="1"/>
    <col min="4" max="4" width="14.25" customWidth="1"/>
    <col min="5" max="5" width="16" customWidth="1"/>
    <col min="6" max="6" width="18.75" customWidth="1"/>
  </cols>
  <sheetData>
    <row r="1" spans="1:6" ht="43.5" customHeight="1">
      <c r="A1" s="88" t="s">
        <v>101</v>
      </c>
      <c r="B1" s="88"/>
      <c r="C1" s="88"/>
      <c r="D1" s="88"/>
      <c r="E1" s="88"/>
      <c r="F1" s="88"/>
    </row>
    <row r="2" spans="1:6" ht="15.75" customHeight="1">
      <c r="A2" s="1"/>
      <c r="B2" s="2"/>
      <c r="C2" s="87" t="s">
        <v>102</v>
      </c>
      <c r="D2" s="87"/>
      <c r="E2" s="87"/>
      <c r="F2" s="75"/>
    </row>
    <row r="3" spans="1:6">
      <c r="A3" s="4" t="s">
        <v>1</v>
      </c>
      <c r="B3" s="5" t="s">
        <v>2</v>
      </c>
      <c r="C3" s="6" t="s">
        <v>3</v>
      </c>
      <c r="D3" s="6" t="s">
        <v>93</v>
      </c>
      <c r="E3" s="8" t="s">
        <v>5</v>
      </c>
      <c r="F3" s="5" t="s">
        <v>100</v>
      </c>
    </row>
    <row r="4" spans="1:6" ht="24">
      <c r="A4" s="37">
        <v>42710</v>
      </c>
      <c r="B4" s="17" t="s">
        <v>103</v>
      </c>
      <c r="C4" s="74">
        <v>110000</v>
      </c>
      <c r="D4" s="74"/>
      <c r="E4" s="74">
        <f>C4</f>
        <v>110000</v>
      </c>
      <c r="F4" s="76"/>
    </row>
    <row r="5" spans="1:6" ht="24">
      <c r="A5" s="37">
        <v>42710</v>
      </c>
      <c r="B5" s="19" t="s">
        <v>104</v>
      </c>
      <c r="C5" s="74">
        <v>15000</v>
      </c>
      <c r="D5" s="74"/>
      <c r="E5" s="74">
        <f>E4+C5-D5</f>
        <v>125000</v>
      </c>
      <c r="F5" s="76"/>
    </row>
    <row r="6" spans="1:6">
      <c r="A6" s="37">
        <v>42711</v>
      </c>
      <c r="B6" s="19" t="s">
        <v>105</v>
      </c>
      <c r="C6" s="74">
        <v>394548</v>
      </c>
      <c r="D6" s="74"/>
      <c r="E6" s="74">
        <f t="shared" ref="E6:E7" si="0">E5+C6-D6</f>
        <v>519548</v>
      </c>
      <c r="F6" s="76"/>
    </row>
    <row r="7" spans="1:6">
      <c r="A7" s="22">
        <v>42723</v>
      </c>
      <c r="B7" s="17" t="s">
        <v>106</v>
      </c>
      <c r="C7" s="74"/>
      <c r="D7" s="74">
        <v>33000</v>
      </c>
      <c r="E7" s="74">
        <f t="shared" si="0"/>
        <v>486548</v>
      </c>
      <c r="F7" s="76"/>
    </row>
    <row r="8" spans="1:6">
      <c r="E8" s="69"/>
    </row>
  </sheetData>
  <mergeCells count="2">
    <mergeCell ref="A1:F1"/>
    <mergeCell ref="C2:E2"/>
  </mergeCells>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11"/>
  <sheetViews>
    <sheetView workbookViewId="0">
      <selection activeCell="E21" sqref="E21"/>
    </sheetView>
  </sheetViews>
  <sheetFormatPr defaultRowHeight="13.5"/>
  <cols>
    <col min="1" max="1" width="13.125" customWidth="1"/>
    <col min="2" max="2" width="55.875" customWidth="1"/>
    <col min="3" max="3" width="18.75" customWidth="1"/>
    <col min="4" max="4" width="19.125" customWidth="1"/>
    <col min="5" max="5" width="18.625" customWidth="1"/>
    <col min="6" max="6" width="18.125" customWidth="1"/>
  </cols>
  <sheetData>
    <row r="1" spans="1:6" ht="51.75" customHeight="1">
      <c r="A1" s="83" t="s">
        <v>107</v>
      </c>
      <c r="B1" s="84"/>
      <c r="C1" s="84"/>
      <c r="D1" s="84"/>
      <c r="E1" s="84"/>
      <c r="F1" s="85"/>
    </row>
    <row r="2" spans="1:6" ht="15.75" customHeight="1">
      <c r="A2" s="1"/>
      <c r="B2" s="2"/>
      <c r="C2" s="87" t="s">
        <v>102</v>
      </c>
      <c r="D2" s="87"/>
      <c r="E2" s="87"/>
      <c r="F2" s="75"/>
    </row>
    <row r="3" spans="1:6" s="9" customFormat="1">
      <c r="A3" s="4" t="s">
        <v>1</v>
      </c>
      <c r="B3" s="5" t="s">
        <v>2</v>
      </c>
      <c r="C3" s="6" t="s">
        <v>3</v>
      </c>
      <c r="D3" s="6" t="s">
        <v>93</v>
      </c>
      <c r="E3" s="8" t="s">
        <v>5</v>
      </c>
      <c r="F3" s="5" t="s">
        <v>100</v>
      </c>
    </row>
    <row r="4" spans="1:6">
      <c r="A4" s="31">
        <v>42457</v>
      </c>
      <c r="B4" s="17" t="s">
        <v>18</v>
      </c>
      <c r="C4" s="15">
        <v>82800</v>
      </c>
      <c r="D4" s="15"/>
      <c r="E4" s="33">
        <f>C4</f>
        <v>82800</v>
      </c>
      <c r="F4" s="36" t="s">
        <v>25</v>
      </c>
    </row>
    <row r="5" spans="1:6">
      <c r="A5" s="31">
        <v>42457</v>
      </c>
      <c r="B5" s="17" t="s">
        <v>19</v>
      </c>
      <c r="C5" s="15"/>
      <c r="D5" s="15">
        <v>82800</v>
      </c>
      <c r="E5" s="33">
        <f>E4+C5-D5</f>
        <v>0</v>
      </c>
      <c r="F5" s="36" t="s">
        <v>25</v>
      </c>
    </row>
    <row r="6" spans="1:6" ht="24">
      <c r="A6" s="22">
        <v>42459</v>
      </c>
      <c r="B6" s="17" t="s">
        <v>108</v>
      </c>
      <c r="C6" s="40"/>
      <c r="D6" s="15">
        <v>2300</v>
      </c>
      <c r="E6" s="33">
        <f t="shared" ref="E6:E11" si="0">E5+C6-D6</f>
        <v>-2300</v>
      </c>
      <c r="F6" s="36" t="s">
        <v>25</v>
      </c>
    </row>
    <row r="7" spans="1:6" s="78" customFormat="1" ht="12">
      <c r="A7" s="22">
        <v>42472</v>
      </c>
      <c r="B7" s="24" t="s">
        <v>110</v>
      </c>
      <c r="C7" s="77">
        <v>1960</v>
      </c>
      <c r="D7" s="79"/>
      <c r="E7" s="33">
        <f t="shared" si="0"/>
        <v>-340</v>
      </c>
      <c r="F7" s="36" t="s">
        <v>25</v>
      </c>
    </row>
    <row r="8" spans="1:6" s="78" customFormat="1" ht="12">
      <c r="A8" s="22">
        <v>42472</v>
      </c>
      <c r="B8" s="24" t="s">
        <v>111</v>
      </c>
      <c r="C8" s="77">
        <v>7800</v>
      </c>
      <c r="D8" s="79"/>
      <c r="E8" s="33">
        <f t="shared" si="0"/>
        <v>7460</v>
      </c>
      <c r="F8" s="36" t="s">
        <v>25</v>
      </c>
    </row>
    <row r="9" spans="1:6">
      <c r="A9" s="43">
        <v>42479</v>
      </c>
      <c r="B9" s="17" t="s">
        <v>27</v>
      </c>
      <c r="C9" s="40"/>
      <c r="D9" s="15">
        <v>11432.55</v>
      </c>
      <c r="E9" s="33">
        <f t="shared" si="0"/>
        <v>-3972.5499999999993</v>
      </c>
      <c r="F9" s="36" t="s">
        <v>25</v>
      </c>
    </row>
    <row r="10" spans="1:6">
      <c r="A10" s="43">
        <v>43056</v>
      </c>
      <c r="B10" s="82" t="s">
        <v>111</v>
      </c>
      <c r="C10" s="77">
        <v>11200</v>
      </c>
      <c r="D10" s="76"/>
      <c r="E10" s="33">
        <f t="shared" si="0"/>
        <v>7227.4500000000007</v>
      </c>
      <c r="F10" s="36" t="s">
        <v>25</v>
      </c>
    </row>
    <row r="11" spans="1:6">
      <c r="A11" s="43">
        <v>42691.189444444397</v>
      </c>
      <c r="B11" s="82" t="s">
        <v>114</v>
      </c>
      <c r="C11" s="77">
        <v>2960</v>
      </c>
      <c r="D11" s="76"/>
      <c r="E11" s="33">
        <f t="shared" si="0"/>
        <v>10187.450000000001</v>
      </c>
      <c r="F11" s="36" t="s">
        <v>25</v>
      </c>
    </row>
  </sheetData>
  <mergeCells count="2">
    <mergeCell ref="A1:F1"/>
    <mergeCell ref="C2:E2"/>
  </mergeCells>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8"/>
  <sheetViews>
    <sheetView workbookViewId="0">
      <selection activeCell="F11" sqref="F11"/>
    </sheetView>
  </sheetViews>
  <sheetFormatPr defaultRowHeight="13.5"/>
  <cols>
    <col min="1" max="1" width="12.25" customWidth="1"/>
    <col min="2" max="2" width="54.625" customWidth="1"/>
    <col min="3" max="3" width="19" customWidth="1"/>
    <col min="4" max="4" width="18.125" customWidth="1"/>
    <col min="5" max="5" width="18.625" customWidth="1"/>
    <col min="6" max="6" width="18.25" customWidth="1"/>
  </cols>
  <sheetData>
    <row r="1" spans="1:6" ht="51.75" customHeight="1">
      <c r="A1" s="88" t="s">
        <v>109</v>
      </c>
      <c r="B1" s="88"/>
      <c r="C1" s="88"/>
      <c r="D1" s="88"/>
      <c r="E1" s="88"/>
      <c r="F1" s="88"/>
    </row>
    <row r="2" spans="1:6" ht="15.75" customHeight="1">
      <c r="A2" s="1"/>
      <c r="B2" s="2"/>
      <c r="C2" s="87" t="s">
        <v>102</v>
      </c>
      <c r="D2" s="87"/>
      <c r="E2" s="87"/>
      <c r="F2" s="75"/>
    </row>
    <row r="3" spans="1:6" s="9" customFormat="1">
      <c r="A3" s="4" t="s">
        <v>1</v>
      </c>
      <c r="B3" s="5" t="s">
        <v>2</v>
      </c>
      <c r="C3" s="6" t="s">
        <v>3</v>
      </c>
      <c r="D3" s="6" t="s">
        <v>93</v>
      </c>
      <c r="E3" s="8" t="s">
        <v>5</v>
      </c>
      <c r="F3" s="5" t="s">
        <v>100</v>
      </c>
    </row>
    <row r="4" spans="1:6" s="35" customFormat="1" ht="12">
      <c r="A4" s="31">
        <v>42376</v>
      </c>
      <c r="B4" s="32" t="s">
        <v>9</v>
      </c>
      <c r="C4" s="15"/>
      <c r="D4" s="15">
        <v>92747.66</v>
      </c>
      <c r="E4" s="33">
        <f>C4-D4</f>
        <v>-92747.66</v>
      </c>
      <c r="F4" s="34" t="s">
        <v>10</v>
      </c>
    </row>
    <row r="5" spans="1:6" s="81" customFormat="1">
      <c r="A5" s="31">
        <v>42472</v>
      </c>
      <c r="B5" s="24" t="s">
        <v>112</v>
      </c>
      <c r="C5" s="77">
        <v>1500</v>
      </c>
      <c r="D5" s="48"/>
      <c r="E5" s="80">
        <f>E4+C5-D5</f>
        <v>-91247.66</v>
      </c>
      <c r="F5" s="34" t="s">
        <v>10</v>
      </c>
    </row>
    <row r="6" spans="1:6" s="81" customFormat="1">
      <c r="A6" s="31">
        <v>42472</v>
      </c>
      <c r="B6" s="24" t="s">
        <v>113</v>
      </c>
      <c r="C6" s="77">
        <v>3540</v>
      </c>
      <c r="D6" s="48"/>
      <c r="E6" s="80">
        <f t="shared" ref="E6:E8" si="0">E5+C6-D6</f>
        <v>-87707.66</v>
      </c>
      <c r="F6" s="34" t="s">
        <v>10</v>
      </c>
    </row>
    <row r="7" spans="1:6" s="35" customFormat="1" ht="12">
      <c r="A7" s="43">
        <v>42488</v>
      </c>
      <c r="B7" s="19" t="s">
        <v>28</v>
      </c>
      <c r="C7" s="40">
        <v>25000</v>
      </c>
      <c r="D7" s="15"/>
      <c r="E7" s="80">
        <f t="shared" si="0"/>
        <v>-62707.66</v>
      </c>
      <c r="F7" s="34" t="s">
        <v>10</v>
      </c>
    </row>
    <row r="8" spans="1:6" s="35" customFormat="1" ht="12">
      <c r="A8" s="43">
        <v>42533</v>
      </c>
      <c r="B8" s="19" t="s">
        <v>28</v>
      </c>
      <c r="C8" s="40">
        <v>25000</v>
      </c>
      <c r="D8" s="15"/>
      <c r="E8" s="80">
        <f t="shared" si="0"/>
        <v>-37707.660000000003</v>
      </c>
      <c r="F8" s="34" t="s">
        <v>10</v>
      </c>
    </row>
  </sheetData>
  <mergeCells count="2">
    <mergeCell ref="A1:F1"/>
    <mergeCell ref="C2:E2"/>
  </mergeCells>
  <phoneticPr fontId="4"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崇世基金</vt:lpstr>
      <vt:lpstr>爱心妈妈</vt:lpstr>
      <vt:lpstr>天星调良马术公益</vt:lpstr>
      <vt:lpstr>协庆慈善孤儿学校</vt:lpstr>
      <vt:lpstr>小花关爱项目</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Carei</dc:creator>
  <cp:lastModifiedBy>Carei</cp:lastModifiedBy>
  <cp:lastPrinted>2016-10-28T04:25:03Z</cp:lastPrinted>
  <dcterms:created xsi:type="dcterms:W3CDTF">2016-07-06T08:17:47Z</dcterms:created>
  <dcterms:modified xsi:type="dcterms:W3CDTF">2017-04-20T06:18:09Z</dcterms:modified>
</cp:coreProperties>
</file>